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ndreaSantini\Downloads\"/>
    </mc:Choice>
  </mc:AlternateContent>
  <xr:revisionPtr revIDLastSave="0" documentId="8_{64DA9756-BBD1-49ED-B245-B87A9E86B6BD}" xr6:coauthVersionLast="47" xr6:coauthVersionMax="47" xr10:uidLastSave="{00000000-0000-0000-0000-000000000000}"/>
  <workbookProtection lockStructure="1"/>
  <bookViews>
    <workbookView xWindow="-110" yWindow="-110" windowWidth="19420" windowHeight="11500" tabRatio="717" xr2:uid="{DC21207A-CA82-486E-8266-38BC743EBD1E}"/>
  </bookViews>
  <sheets>
    <sheet name="Instructions" sheetId="1" r:id="rId1"/>
    <sheet name="Shredding" sheetId="11" r:id="rId2"/>
    <sheet name="K12 pricing" sheetId="12" r:id="rId3"/>
    <sheet name="A Print Projects" sheetId="9" r:id="rId4"/>
    <sheet name="B Upcharges" sheetId="10" r:id="rId5"/>
    <sheet name="C Finishing Projects" sheetId="3" r:id="rId6"/>
    <sheet name="D Mailing Projects" sheetId="4" r:id="rId7"/>
    <sheet name="E Promo Projects" sheetId="5" r:id="rId8"/>
    <sheet name="F Apparel Projects" sheetId="6"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4" i="9" l="1"/>
  <c r="Y63" i="9"/>
  <c r="Y62" i="9"/>
  <c r="Y61" i="9"/>
  <c r="Y60" i="9"/>
  <c r="Y59" i="9"/>
  <c r="Y58" i="9"/>
  <c r="Y57" i="9"/>
  <c r="Y56" i="9"/>
  <c r="Y55" i="9"/>
  <c r="Y54" i="9"/>
  <c r="Y52" i="9"/>
  <c r="V49" i="9"/>
  <c r="Y48" i="9"/>
  <c r="Y47" i="9"/>
  <c r="Y46" i="9"/>
  <c r="Y35" i="9"/>
  <c r="Y34" i="9"/>
  <c r="Y33" i="9"/>
  <c r="Y32" i="9"/>
  <c r="Y30" i="9"/>
  <c r="Y14" i="9"/>
  <c r="V14" i="9"/>
  <c r="S14" i="9"/>
  <c r="J9" i="9"/>
  <c r="G25" i="9" l="1"/>
  <c r="Y25" i="9" l="1"/>
  <c r="V25" i="9"/>
  <c r="S25" i="9"/>
  <c r="P25" i="9"/>
  <c r="M25" i="9"/>
  <c r="J25" i="9"/>
  <c r="Y17" i="9"/>
  <c r="K18" i="5" l="1"/>
  <c r="W17" i="5"/>
  <c r="T17" i="5"/>
  <c r="Q17" i="5"/>
  <c r="N17" i="5"/>
  <c r="K17" i="5"/>
  <c r="H17" i="5"/>
  <c r="H18" i="5"/>
  <c r="N18" i="5"/>
  <c r="Q18" i="5"/>
  <c r="T18" i="5"/>
  <c r="W18" i="5"/>
  <c r="T15" i="5"/>
  <c r="X12" i="4" l="1"/>
  <c r="U12" i="4"/>
  <c r="R12" i="4"/>
  <c r="O12" i="4"/>
  <c r="L12" i="4"/>
  <c r="I12" i="4"/>
  <c r="F12" i="4"/>
  <c r="W8" i="5"/>
  <c r="T8" i="5"/>
  <c r="Q8" i="5"/>
  <c r="N8" i="5"/>
  <c r="K8" i="5"/>
  <c r="H8" i="5"/>
  <c r="AC17" i="6"/>
  <c r="Z17" i="6"/>
  <c r="W17" i="6"/>
  <c r="T17" i="6"/>
  <c r="Q17" i="6"/>
  <c r="N17" i="6"/>
  <c r="K17" i="6"/>
  <c r="H17" i="6"/>
  <c r="Z16" i="6"/>
  <c r="W16" i="6"/>
  <c r="T16" i="6"/>
  <c r="Q16" i="6"/>
  <c r="N16" i="6"/>
  <c r="K16" i="6"/>
  <c r="H16" i="6"/>
  <c r="Q15" i="6"/>
  <c r="N15" i="6"/>
  <c r="K15" i="6"/>
  <c r="H15" i="6"/>
  <c r="Z14" i="6"/>
  <c r="W14" i="6"/>
  <c r="T14" i="6"/>
  <c r="Q14" i="6"/>
  <c r="N14" i="6"/>
  <c r="K14" i="6"/>
  <c r="H14" i="6"/>
  <c r="AC13" i="6"/>
  <c r="Z13" i="6"/>
  <c r="W13" i="6"/>
  <c r="T13" i="6"/>
  <c r="Q13" i="6"/>
  <c r="N13" i="6"/>
  <c r="K13" i="6"/>
  <c r="H13" i="6"/>
  <c r="W9" i="6"/>
  <c r="T9" i="6"/>
  <c r="Q9" i="6"/>
  <c r="N9" i="6"/>
  <c r="K9" i="6"/>
  <c r="H9" i="6"/>
  <c r="AC8" i="6"/>
  <c r="Z8" i="6"/>
  <c r="W8" i="6"/>
  <c r="T8" i="6"/>
  <c r="Q8" i="6"/>
  <c r="N8" i="6"/>
  <c r="K8" i="6"/>
  <c r="H8" i="6"/>
  <c r="AC7" i="6"/>
  <c r="Z7" i="6"/>
  <c r="W7" i="6"/>
  <c r="T7" i="6"/>
  <c r="Q7" i="6"/>
  <c r="N7" i="6"/>
  <c r="K7" i="6"/>
  <c r="H7" i="6"/>
  <c r="AC12" i="6"/>
  <c r="Z12" i="6"/>
  <c r="W12" i="6"/>
  <c r="T12" i="6"/>
  <c r="Q12" i="6"/>
  <c r="N12" i="6"/>
  <c r="K12" i="6"/>
  <c r="H12" i="6"/>
  <c r="AC11" i="6"/>
  <c r="Z11" i="6"/>
  <c r="W11" i="6"/>
  <c r="T11" i="6"/>
  <c r="Q11" i="6"/>
  <c r="N11" i="6"/>
  <c r="K11" i="6"/>
  <c r="H11" i="6"/>
  <c r="W15" i="5"/>
  <c r="Q15" i="5"/>
  <c r="N15" i="5"/>
  <c r="K15" i="5"/>
  <c r="H15" i="5"/>
  <c r="W11" i="5"/>
  <c r="T11" i="5"/>
  <c r="Q11" i="5"/>
  <c r="N11" i="5"/>
  <c r="K11" i="5"/>
  <c r="H11" i="5"/>
  <c r="Y17" i="3"/>
  <c r="V17" i="3"/>
  <c r="S17" i="3"/>
  <c r="P17" i="3"/>
  <c r="M17" i="3"/>
  <c r="J17" i="3"/>
  <c r="G17" i="3"/>
  <c r="Y14" i="3"/>
  <c r="V14" i="3"/>
  <c r="S14" i="3"/>
  <c r="P14" i="3"/>
  <c r="M14" i="3"/>
  <c r="J14" i="3"/>
  <c r="G14" i="3"/>
  <c r="V55" i="9"/>
  <c r="V54" i="9"/>
  <c r="V53" i="9"/>
  <c r="V52" i="9"/>
  <c r="V51" i="9"/>
  <c r="V50" i="9"/>
  <c r="V48" i="9"/>
  <c r="V47" i="9"/>
  <c r="V46" i="9"/>
  <c r="V45" i="9"/>
  <c r="V44" i="9"/>
  <c r="V39" i="9"/>
  <c r="V38" i="9"/>
  <c r="V41" i="9"/>
  <c r="V40" i="9"/>
  <c r="V43" i="9"/>
  <c r="V42" i="9"/>
  <c r="V37" i="9"/>
  <c r="V36" i="9"/>
  <c r="P54" i="9"/>
  <c r="S54" i="9"/>
  <c r="V35" i="9"/>
  <c r="S35" i="9"/>
  <c r="P35" i="9"/>
  <c r="V34" i="9"/>
  <c r="S34" i="9"/>
  <c r="P34" i="9"/>
  <c r="V33" i="9"/>
  <c r="S33" i="9"/>
  <c r="P33" i="9"/>
  <c r="V32" i="9"/>
  <c r="S32" i="9"/>
  <c r="P32" i="9"/>
  <c r="V31" i="9"/>
  <c r="S31" i="9"/>
  <c r="P31" i="9"/>
  <c r="V30" i="9"/>
  <c r="S30" i="9"/>
  <c r="P30" i="9"/>
  <c r="V29" i="9"/>
  <c r="S29" i="9"/>
  <c r="P29" i="9"/>
  <c r="V28" i="9"/>
  <c r="S28" i="9"/>
  <c r="P28" i="9"/>
  <c r="V27" i="9"/>
  <c r="S27" i="9"/>
  <c r="P27" i="9"/>
  <c r="V26" i="9"/>
  <c r="S26" i="9"/>
  <c r="P26" i="9"/>
  <c r="Y31" i="9"/>
  <c r="Y29" i="9"/>
  <c r="Y28" i="9"/>
  <c r="Y27" i="9"/>
  <c r="F5" i="4"/>
  <c r="I5" i="4"/>
  <c r="X11" i="4"/>
  <c r="X10" i="4"/>
  <c r="X9" i="4"/>
  <c r="X8" i="4"/>
  <c r="X7" i="4"/>
  <c r="X6" i="4"/>
  <c r="X5" i="4"/>
  <c r="U11" i="4"/>
  <c r="U10" i="4"/>
  <c r="U9" i="4"/>
  <c r="U8" i="4"/>
  <c r="U7" i="4"/>
  <c r="U6" i="4"/>
  <c r="U5" i="4"/>
  <c r="R11" i="4"/>
  <c r="R10" i="4"/>
  <c r="R9" i="4"/>
  <c r="R8" i="4"/>
  <c r="R7" i="4"/>
  <c r="R6" i="4"/>
  <c r="R5" i="4"/>
  <c r="O11" i="4"/>
  <c r="O10" i="4"/>
  <c r="O9" i="4"/>
  <c r="O8" i="4"/>
  <c r="O7" i="4"/>
  <c r="O6" i="4"/>
  <c r="O5" i="4"/>
  <c r="L11" i="4"/>
  <c r="L10" i="4"/>
  <c r="L9" i="4"/>
  <c r="L8" i="4"/>
  <c r="L7" i="4"/>
  <c r="L6" i="4"/>
  <c r="L5" i="4"/>
  <c r="I11" i="4"/>
  <c r="I10" i="4"/>
  <c r="I9" i="4"/>
  <c r="I8" i="4"/>
  <c r="I7" i="4"/>
  <c r="I6" i="4"/>
  <c r="Y15" i="3"/>
  <c r="V15" i="3"/>
  <c r="S15" i="3"/>
  <c r="P15" i="3"/>
  <c r="M15" i="3"/>
  <c r="J15" i="3"/>
  <c r="G15" i="3"/>
  <c r="S53" i="9"/>
  <c r="S52" i="9"/>
  <c r="S51" i="9"/>
  <c r="S50" i="9"/>
  <c r="S49" i="9"/>
  <c r="S48" i="9"/>
  <c r="H10" i="6"/>
  <c r="K10" i="6"/>
  <c r="N10" i="6"/>
  <c r="Q10" i="6"/>
  <c r="T10" i="6"/>
  <c r="W10" i="6"/>
  <c r="W16" i="5"/>
  <c r="T16" i="5"/>
  <c r="Q16" i="5"/>
  <c r="N16" i="5"/>
  <c r="K16" i="5"/>
  <c r="H16" i="5"/>
  <c r="W14" i="5"/>
  <c r="T14" i="5"/>
  <c r="Q14" i="5"/>
  <c r="N14" i="5"/>
  <c r="K14" i="5"/>
  <c r="H14" i="5"/>
  <c r="W13" i="5"/>
  <c r="T13" i="5"/>
  <c r="Q13" i="5"/>
  <c r="N13" i="5"/>
  <c r="K13" i="5"/>
  <c r="H13" i="5"/>
  <c r="W12" i="5"/>
  <c r="T12" i="5"/>
  <c r="Q12" i="5"/>
  <c r="N12" i="5"/>
  <c r="K12" i="5"/>
  <c r="H12" i="5"/>
  <c r="W10" i="5"/>
  <c r="T10" i="5"/>
  <c r="Q10" i="5"/>
  <c r="N10" i="5"/>
  <c r="K10" i="5"/>
  <c r="H10" i="5"/>
  <c r="H7" i="5"/>
  <c r="K7" i="5"/>
  <c r="N7" i="5"/>
  <c r="Q7" i="5"/>
  <c r="T7" i="5"/>
  <c r="W7" i="5"/>
  <c r="H9" i="5"/>
  <c r="K9" i="5"/>
  <c r="N9" i="5"/>
  <c r="Q9" i="5"/>
  <c r="T9" i="5"/>
  <c r="W9" i="5"/>
  <c r="F11" i="4"/>
  <c r="F10" i="4"/>
  <c r="F9" i="4"/>
  <c r="F8" i="4"/>
  <c r="F7" i="4"/>
  <c r="F6" i="4"/>
  <c r="G8" i="3"/>
  <c r="J8" i="3"/>
  <c r="M8" i="3"/>
  <c r="P8" i="3"/>
  <c r="S8" i="3"/>
  <c r="V8" i="3"/>
  <c r="Y8" i="3"/>
  <c r="G9" i="3"/>
  <c r="J9" i="3"/>
  <c r="M9" i="3"/>
  <c r="P9" i="3"/>
  <c r="S9" i="3"/>
  <c r="V9" i="3"/>
  <c r="Y9" i="3"/>
  <c r="G10" i="3"/>
  <c r="J10" i="3"/>
  <c r="M10" i="3"/>
  <c r="P10" i="3"/>
  <c r="S10" i="3"/>
  <c r="V10" i="3"/>
  <c r="Y10" i="3"/>
  <c r="G11" i="3"/>
  <c r="J11" i="3"/>
  <c r="M11" i="3"/>
  <c r="P11" i="3"/>
  <c r="S11" i="3"/>
  <c r="V11" i="3"/>
  <c r="Y11" i="3"/>
  <c r="G12" i="3"/>
  <c r="J12" i="3"/>
  <c r="M12" i="3"/>
  <c r="P12" i="3"/>
  <c r="S12" i="3"/>
  <c r="V12" i="3"/>
  <c r="Y12" i="3"/>
  <c r="G13" i="3"/>
  <c r="J13" i="3"/>
  <c r="M13" i="3"/>
  <c r="P13" i="3"/>
  <c r="S13" i="3"/>
  <c r="V13" i="3"/>
  <c r="Y13" i="3"/>
  <c r="G16" i="3"/>
  <c r="J16" i="3"/>
  <c r="M16" i="3"/>
  <c r="P16" i="3"/>
  <c r="S16" i="3"/>
  <c r="V16" i="3"/>
  <c r="Y16" i="3"/>
  <c r="Y7" i="3"/>
  <c r="V7" i="3"/>
  <c r="S7" i="3"/>
  <c r="P7" i="3"/>
  <c r="M7" i="3"/>
  <c r="J7" i="3"/>
  <c r="G7" i="3"/>
  <c r="Y6" i="3"/>
  <c r="V6" i="3"/>
  <c r="S6" i="3"/>
  <c r="P6" i="3"/>
  <c r="M6" i="3"/>
  <c r="J6" i="3"/>
  <c r="G6" i="3"/>
  <c r="S47" i="9"/>
  <c r="S46" i="9"/>
  <c r="V64" i="9"/>
  <c r="S64" i="9"/>
  <c r="P64" i="9"/>
  <c r="M64" i="9"/>
  <c r="J64" i="9"/>
  <c r="G64" i="9"/>
  <c r="F1" i="10"/>
  <c r="G63" i="9"/>
  <c r="G62" i="9"/>
  <c r="G61" i="9"/>
  <c r="G60" i="9"/>
  <c r="G59" i="9"/>
  <c r="G58" i="9"/>
  <c r="G57" i="9"/>
  <c r="G56" i="9"/>
  <c r="G55" i="9"/>
  <c r="G54" i="9"/>
  <c r="V63" i="9"/>
  <c r="S63" i="9"/>
  <c r="P63" i="9"/>
  <c r="M63" i="9"/>
  <c r="J63" i="9"/>
  <c r="V62" i="9"/>
  <c r="S62" i="9"/>
  <c r="P62" i="9"/>
  <c r="M62" i="9"/>
  <c r="J62" i="9"/>
  <c r="V61" i="9"/>
  <c r="S61" i="9"/>
  <c r="P61" i="9"/>
  <c r="M61" i="9"/>
  <c r="J61" i="9"/>
  <c r="V60" i="9"/>
  <c r="S60" i="9"/>
  <c r="P60" i="9"/>
  <c r="M60" i="9"/>
  <c r="J60" i="9"/>
  <c r="V59" i="9"/>
  <c r="S59" i="9"/>
  <c r="P59" i="9"/>
  <c r="M59" i="9"/>
  <c r="J59" i="9"/>
  <c r="V58" i="9"/>
  <c r="S58" i="9"/>
  <c r="P58" i="9"/>
  <c r="M58" i="9"/>
  <c r="J58" i="9"/>
  <c r="V57" i="9"/>
  <c r="S57" i="9"/>
  <c r="P57" i="9"/>
  <c r="M57" i="9"/>
  <c r="J57" i="9"/>
  <c r="V56" i="9"/>
  <c r="S56" i="9"/>
  <c r="P56" i="9"/>
  <c r="M56" i="9"/>
  <c r="J56" i="9"/>
  <c r="S55" i="9"/>
  <c r="P55" i="9"/>
  <c r="M55" i="9"/>
  <c r="J55" i="9"/>
  <c r="M54" i="9"/>
  <c r="J54" i="9"/>
  <c r="E1" i="4"/>
  <c r="F1" i="5"/>
  <c r="F1" i="6"/>
  <c r="E1" i="3"/>
  <c r="P53" i="9"/>
  <c r="M53" i="9"/>
  <c r="J53" i="9"/>
  <c r="G53" i="9"/>
  <c r="P52" i="9"/>
  <c r="M52" i="9"/>
  <c r="J52" i="9"/>
  <c r="G52" i="9"/>
  <c r="P51" i="9"/>
  <c r="M51" i="9"/>
  <c r="J51" i="9"/>
  <c r="G51" i="9"/>
  <c r="P50" i="9"/>
  <c r="M50" i="9"/>
  <c r="J50" i="9"/>
  <c r="G50" i="9"/>
  <c r="P49" i="9"/>
  <c r="M49" i="9"/>
  <c r="J49" i="9"/>
  <c r="G49" i="9"/>
  <c r="P48" i="9"/>
  <c r="M48" i="9"/>
  <c r="J48" i="9"/>
  <c r="G48" i="9"/>
  <c r="P47" i="9"/>
  <c r="M47" i="9"/>
  <c r="J47" i="9"/>
  <c r="G47" i="9"/>
  <c r="P46" i="9"/>
  <c r="M46" i="9"/>
  <c r="J46" i="9"/>
  <c r="G46" i="9"/>
  <c r="Y45" i="9"/>
  <c r="S45" i="9"/>
  <c r="P45" i="9"/>
  <c r="M45" i="9"/>
  <c r="J45" i="9"/>
  <c r="G45" i="9"/>
  <c r="Y44" i="9"/>
  <c r="S44" i="9"/>
  <c r="P44" i="9"/>
  <c r="M44" i="9"/>
  <c r="J44" i="9"/>
  <c r="G44" i="9"/>
  <c r="Y43" i="9"/>
  <c r="S43" i="9"/>
  <c r="P43" i="9"/>
  <c r="M43" i="9"/>
  <c r="J43" i="9"/>
  <c r="G43" i="9"/>
  <c r="Y42" i="9"/>
  <c r="S42" i="9"/>
  <c r="P42" i="9"/>
  <c r="M42" i="9"/>
  <c r="J42" i="9"/>
  <c r="G42" i="9"/>
  <c r="Y41" i="9"/>
  <c r="S41" i="9"/>
  <c r="P41" i="9"/>
  <c r="M41" i="9"/>
  <c r="J41" i="9"/>
  <c r="G41" i="9"/>
  <c r="Y40" i="9"/>
  <c r="S40" i="9"/>
  <c r="P40" i="9"/>
  <c r="M40" i="9"/>
  <c r="J40" i="9"/>
  <c r="G40" i="9"/>
  <c r="Y39" i="9"/>
  <c r="S39" i="9"/>
  <c r="P39" i="9"/>
  <c r="M39" i="9"/>
  <c r="J39" i="9"/>
  <c r="G39" i="9"/>
  <c r="Y38" i="9"/>
  <c r="S38" i="9"/>
  <c r="P38" i="9"/>
  <c r="M38" i="9"/>
  <c r="J38" i="9"/>
  <c r="G38" i="9"/>
  <c r="Y37" i="9"/>
  <c r="S37" i="9"/>
  <c r="P37" i="9"/>
  <c r="M37" i="9"/>
  <c r="J37" i="9"/>
  <c r="G37" i="9"/>
  <c r="Y36" i="9"/>
  <c r="S36" i="9"/>
  <c r="P36" i="9"/>
  <c r="M36" i="9"/>
  <c r="J36" i="9"/>
  <c r="G36" i="9"/>
  <c r="M35" i="9"/>
  <c r="J35" i="9"/>
  <c r="G35" i="9"/>
  <c r="M34" i="9"/>
  <c r="J34" i="9"/>
  <c r="G34" i="9"/>
  <c r="M33" i="9"/>
  <c r="J33" i="9"/>
  <c r="G33" i="9"/>
  <c r="M32" i="9"/>
  <c r="J32" i="9"/>
  <c r="G32" i="9"/>
  <c r="M31" i="9"/>
  <c r="J31" i="9"/>
  <c r="G31" i="9"/>
  <c r="M30" i="9"/>
  <c r="J30" i="9"/>
  <c r="G30" i="9"/>
  <c r="M29" i="9"/>
  <c r="J29" i="9"/>
  <c r="G29" i="9"/>
  <c r="M28" i="9"/>
  <c r="J28" i="9"/>
  <c r="G28" i="9"/>
  <c r="M27" i="9"/>
  <c r="J27" i="9"/>
  <c r="G27" i="9"/>
  <c r="Y26" i="9"/>
  <c r="M26" i="9"/>
  <c r="J26" i="9"/>
  <c r="G26" i="9"/>
  <c r="Y24" i="9"/>
  <c r="V24" i="9"/>
  <c r="S24" i="9"/>
  <c r="P24" i="9"/>
  <c r="M24" i="9"/>
  <c r="J24" i="9"/>
  <c r="G24" i="9"/>
  <c r="Y23" i="9"/>
  <c r="V23" i="9"/>
  <c r="S23" i="9"/>
  <c r="P23" i="9"/>
  <c r="M23" i="9"/>
  <c r="J23" i="9"/>
  <c r="G23" i="9"/>
  <c r="Y22" i="9"/>
  <c r="V22" i="9"/>
  <c r="S22" i="9"/>
  <c r="P22" i="9"/>
  <c r="M22" i="9"/>
  <c r="J22" i="9"/>
  <c r="G22" i="9"/>
  <c r="Y21" i="9"/>
  <c r="V21" i="9"/>
  <c r="S21" i="9"/>
  <c r="P21" i="9"/>
  <c r="M21" i="9"/>
  <c r="J21" i="9"/>
  <c r="G21" i="9"/>
  <c r="Y20" i="9"/>
  <c r="V20" i="9"/>
  <c r="S20" i="9"/>
  <c r="P20" i="9"/>
  <c r="M20" i="9"/>
  <c r="J20" i="9"/>
  <c r="G20" i="9"/>
  <c r="Y19" i="9"/>
  <c r="V19" i="9"/>
  <c r="S19" i="9"/>
  <c r="P19" i="9"/>
  <c r="M19" i="9"/>
  <c r="J19" i="9"/>
  <c r="G19" i="9"/>
  <c r="Y18" i="9"/>
  <c r="V18" i="9"/>
  <c r="S18" i="9"/>
  <c r="P18" i="9"/>
  <c r="M18" i="9"/>
  <c r="J18" i="9"/>
  <c r="G18" i="9"/>
  <c r="Y16" i="9"/>
  <c r="V16" i="9"/>
  <c r="S16" i="9"/>
  <c r="P16" i="9"/>
  <c r="M16" i="9"/>
  <c r="J16" i="9"/>
  <c r="G16" i="9"/>
  <c r="Y15" i="9"/>
  <c r="V15" i="9"/>
  <c r="S15" i="9"/>
  <c r="P15" i="9"/>
  <c r="M15" i="9"/>
  <c r="J15" i="9"/>
  <c r="G15" i="9"/>
  <c r="V7" i="9"/>
  <c r="Y13" i="9"/>
  <c r="Y12" i="9"/>
  <c r="Y11" i="9"/>
  <c r="Y10" i="9"/>
  <c r="Y9" i="9"/>
  <c r="Y8" i="9"/>
  <c r="Y7" i="9"/>
  <c r="V13" i="9"/>
  <c r="V12" i="9"/>
  <c r="V11" i="9"/>
  <c r="V10" i="9"/>
  <c r="V9" i="9"/>
  <c r="V8" i="9"/>
  <c r="P14" i="9"/>
  <c r="M14" i="9"/>
  <c r="J14" i="9"/>
  <c r="G14" i="9"/>
  <c r="G8" i="9"/>
  <c r="J8" i="9"/>
  <c r="M8" i="9"/>
  <c r="P8" i="9"/>
  <c r="S8" i="9"/>
  <c r="G9" i="9"/>
  <c r="M9" i="9"/>
  <c r="P9" i="9"/>
  <c r="S9" i="9"/>
  <c r="G10" i="9"/>
  <c r="J10" i="9"/>
  <c r="M10" i="9"/>
  <c r="P10" i="9"/>
  <c r="S10" i="9"/>
  <c r="G11" i="9"/>
  <c r="J11" i="9"/>
  <c r="M11" i="9"/>
  <c r="P11" i="9"/>
  <c r="S11" i="9"/>
  <c r="G12" i="9"/>
  <c r="J12" i="9"/>
  <c r="M12" i="9"/>
  <c r="P12" i="9"/>
  <c r="S12" i="9"/>
  <c r="G13" i="9"/>
  <c r="J13" i="9"/>
  <c r="M13" i="9"/>
  <c r="P13" i="9"/>
  <c r="S13" i="9"/>
  <c r="M7" i="9"/>
  <c r="P7" i="9"/>
  <c r="S7" i="9"/>
  <c r="J7" i="9"/>
  <c r="G7" i="9"/>
</calcChain>
</file>

<file path=xl/sharedStrings.xml><?xml version="1.0" encoding="utf-8"?>
<sst xmlns="http://schemas.openxmlformats.org/spreadsheetml/2006/main" count="1125" uniqueCount="556">
  <si>
    <t>CoreTrust Cooperative Market Basket Submission</t>
  </si>
  <si>
    <t>Purpose</t>
  </si>
  <si>
    <t>Complete this workbook for vendor-specific pricing submission to compare pricing across Supplier Partners.</t>
  </si>
  <si>
    <t>How to complete</t>
  </si>
  <si>
    <t>Enter vendor information on each pricing tab in the header fields.</t>
  </si>
  <si>
    <t>Provide unit pricing for each quantity break. Totals calculate automatically.</t>
  </si>
  <si>
    <t>If a line item does not apply, enter N/A in the Unit Price cell and explain in Notes.</t>
  </si>
  <si>
    <t>Pricing approach</t>
  </si>
  <si>
    <t>Pricing should be Not To Exceed. Agencies may request quotes below this price sheet.</t>
  </si>
  <si>
    <t>If freight, postage, or taxes are excluded, clearly state that in Notes.</t>
  </si>
  <si>
    <t>Packaging Method</t>
  </si>
  <si>
    <t>Vendors must describe how finished items will be packaged for delivery. Include details such as bundling quantities, shrink wrapping, boxing, palletization, or use of protective materials. Packaging descriptions should reflect standard commercial practices and be suitable for shipment to public agency facilities.</t>
  </si>
  <si>
    <t>Exhibit A – Print Projects 1–50 Pricing</t>
  </si>
  <si>
    <t>Supplier</t>
  </si>
  <si>
    <t>Exhibit a Design and Artwork Projects Pricing</t>
  </si>
  <si>
    <t>Quantity Breaks</t>
  </si>
  <si>
    <r>
      <t>Packaging Method:</t>
    </r>
    <r>
      <rPr>
        <sz val="10"/>
        <color theme="1"/>
        <rFont val="Calibri"/>
        <family val="2"/>
        <scheme val="minor"/>
      </rPr>
      <t xml:space="preserve"> Describe how items will be bundled, wrapped, boxed, or palletized for delivery. Do not enter pricing in this column.</t>
    </r>
  </si>
  <si>
    <t>Quanty 1</t>
  </si>
  <si>
    <t>Quanty 2</t>
  </si>
  <si>
    <t>Quanty 3</t>
  </si>
  <si>
    <t>Quanty 4</t>
  </si>
  <si>
    <t>Quanty 5</t>
  </si>
  <si>
    <t>Quanty 6</t>
  </si>
  <si>
    <t>Quanty 7</t>
  </si>
  <si>
    <t>Project #</t>
  </si>
  <si>
    <t>Category</t>
  </si>
  <si>
    <t>Project Name</t>
  </si>
  <si>
    <t>Specifications</t>
  </si>
  <si>
    <t xml:space="preserve">Qty </t>
  </si>
  <si>
    <t>Unit Price</t>
  </si>
  <si>
    <t>Extended</t>
  </si>
  <si>
    <t>Setup Fee</t>
  </si>
  <si>
    <t>Standard Lead Time</t>
  </si>
  <si>
    <t>Rush Percent</t>
  </si>
  <si>
    <t>Packaging Method (Describe)</t>
  </si>
  <si>
    <t>Notes</t>
  </si>
  <si>
    <t>P1</t>
  </si>
  <si>
    <t>Brochures</t>
  </si>
  <si>
    <t>Tri-Fold Brochure</t>
  </si>
  <si>
    <t>Size 8.5" x 11" folded into three panels; Paper 100 lb Gloss Text; Color 4/4; Finish Gloss aqueous coating</t>
  </si>
  <si>
    <t>P2</t>
  </si>
  <si>
    <t>Bi-Fold Brochure</t>
  </si>
  <si>
    <t>Size 8.5" x 11" folded in half to create multiple panels; Paper 80 lb Matte Text; Color 4/4; Finish Matte aqueous</t>
  </si>
  <si>
    <t>P3</t>
  </si>
  <si>
    <t>Z-Fold Brochure</t>
  </si>
  <si>
    <t>Size 11" x 17" folded into multiple panels; Paper 100 lb Gloss Text; Color 4/4; Finish UV coating front only</t>
  </si>
  <si>
    <t>P4</t>
  </si>
  <si>
    <t>Gate-Fold Brochure</t>
  </si>
  <si>
    <t>Size 8.5" x 14" folded with inward-opening panels; Paper 120 lb Uncoated Text; Color 4/4; Finish None</t>
  </si>
  <si>
    <t>P5</t>
  </si>
  <si>
    <t>Half-Fold Brochure</t>
  </si>
  <si>
    <t>Size 11" x 17" folded in half to form multiple panels; Paper 100 lb Matte Text; Color 4/4; Finish Soft-touch laminate cover</t>
  </si>
  <si>
    <t>P6</t>
  </si>
  <si>
    <t>Accordion Fold Brochure</t>
  </si>
  <si>
    <t>Size 4" x 9" folded from flat size 12" x 9"; Paper 80 lb Gloss Text; Color 4/4; Finish Gloss aqueous</t>
  </si>
  <si>
    <t>P7</t>
  </si>
  <si>
    <t>Premium Brochure</t>
  </si>
  <si>
    <t>Size 9" x 12"; Paper 130 lb Silk Cover; Color 4/4; Finish Spot UV and emboss</t>
  </si>
  <si>
    <t>P8</t>
  </si>
  <si>
    <t>Flyers</t>
  </si>
  <si>
    <t>Standard Flyer</t>
  </si>
  <si>
    <t>Single-sheet format; Size 8.5" x 11"; Paper 100 lb Gloss Text; Color 4/0; Finish Gloss aqueous</t>
  </si>
  <si>
    <t>P9</t>
  </si>
  <si>
    <t>Half-Sheet Flyer</t>
  </si>
  <si>
    <t>Single-sheet format; Size 5.5" x 8.5"; Paper 80 lb Matte Text; Color 4/4; Finish Matte aqueous</t>
  </si>
  <si>
    <t>P10</t>
  </si>
  <si>
    <t>Mini Flyer</t>
  </si>
  <si>
    <t>Single-sheet format; Size 4" x 6"; Paper 100 lb Gloss Text; Color 4/0; Finish None</t>
  </si>
  <si>
    <t>P11</t>
  </si>
  <si>
    <t>Promotional Flyer</t>
  </si>
  <si>
    <t>Single-sheet format; Size 6" x 9"; Paper 100 lb Uncoated Text; Color 4/1 black back; Finish None</t>
  </si>
  <si>
    <t>P12</t>
  </si>
  <si>
    <t>Neon Paper Flyer</t>
  </si>
  <si>
    <t>Single-sheet format; Size 8.5" x 11"; Paper 80 lb Neon Yellow; Color 1/0 black; Finish None</t>
  </si>
  <si>
    <t>P13</t>
  </si>
  <si>
    <t>Luxury Flyer</t>
  </si>
  <si>
    <t>Single-sheet format; Size 5" x 7"; Paper 120 lb Silk Cover; Color 4/4; Finish Soft-touch laminate</t>
  </si>
  <si>
    <t>P14</t>
  </si>
  <si>
    <t>Door-to-Door Flyer</t>
  </si>
  <si>
    <t>Single-sheet format; Size 8.5" x 14"; Paper 70 lb Offset; Color 4/0; Finish None</t>
  </si>
  <si>
    <t>P15</t>
  </si>
  <si>
    <t>Folded Flyer</t>
  </si>
  <si>
    <t>Single-sheet format folded in half; Size 8.5" x 11"; Paper 100 lb Gloss Text; Color 4/4; Finish Gloss aqueous</t>
  </si>
  <si>
    <t>P16</t>
  </si>
  <si>
    <t>Takeout Menu Flyer</t>
  </si>
  <si>
    <t>Single-sheet format; Size 8.5" x 14"; Paper 100 lb Matte Text; Color 4/4; Finish Matte aqueous</t>
  </si>
  <si>
    <t>P17</t>
  </si>
  <si>
    <t>Event Handout Flyer</t>
  </si>
  <si>
    <t>Single-sheet format; Size 5.5" x 8.5"; Paper 80 lb Gloss Text; Color 4/0; Finish None</t>
  </si>
  <si>
    <t>P18</t>
  </si>
  <si>
    <t>Posters</t>
  </si>
  <si>
    <t>Small Poster</t>
  </si>
  <si>
    <t>Size 11" x 17"; Paper 100 lb Gloss Text; Color 4/0; Finish Gloss aqueous</t>
  </si>
  <si>
    <t>P19</t>
  </si>
  <si>
    <t>Medium Poster</t>
  </si>
  <si>
    <t>Size 18" x 24"; Paper 100 lb Matte Text; Color 4/0; Finish Matte aqueous</t>
  </si>
  <si>
    <t>P20</t>
  </si>
  <si>
    <t>Large Poster</t>
  </si>
  <si>
    <t>Size 24" x 36"; Paper 100 lb Gloss Text; Color 4/0; Finish UV coating</t>
  </si>
  <si>
    <t>P21</t>
  </si>
  <si>
    <t>Art Poster</t>
  </si>
  <si>
    <t>Size 16" x 20"; Paper 120 lb Uncoated Cover; Color 4/0; Finish None</t>
  </si>
  <si>
    <t>P22</t>
  </si>
  <si>
    <t>Retail Poster</t>
  </si>
  <si>
    <t>Size 22" x 28"; Paper 100 lb Satin Text; Color 4/0; Finish Satin aqueous</t>
  </si>
  <si>
    <t>P23</t>
  </si>
  <si>
    <t>Concert Poster</t>
  </si>
  <si>
    <t>Size 12" x 18"; Paper 80 lb Neon Pink; Color 1/0; Finish None</t>
  </si>
  <si>
    <t>P24</t>
  </si>
  <si>
    <t>Educational Poster</t>
  </si>
  <si>
    <t>Size 24" x 36"; Material 10 mil Polypropylene; Color 4/0; Finish None</t>
  </si>
  <si>
    <t>P25</t>
  </si>
  <si>
    <t>Movie Poster</t>
  </si>
  <si>
    <t>Size 27" x 40"; Paper 100 lb Gloss Text; Color 4/0; Finish Gloss aqueous</t>
  </si>
  <si>
    <t>P26</t>
  </si>
  <si>
    <t>Window Display Poster</t>
  </si>
  <si>
    <t>Size 18" x 24"; Material Adhesive Vinyl; Color 4/0; Finish Lamination</t>
  </si>
  <si>
    <t>P27</t>
  </si>
  <si>
    <t>Seasonal Poster</t>
  </si>
  <si>
    <t>Size 11" x 17"; Paper 100 lb Matte Text; Color 4/0; Finish Matte aqueous</t>
  </si>
  <si>
    <t>P28</t>
  </si>
  <si>
    <t>Business Cards</t>
  </si>
  <si>
    <t>Standard Business Cards</t>
  </si>
  <si>
    <t>Size 3.5" x 2"; Paper 16 pt Gloss Cover; Color 4/4; Finish Gloss UV</t>
  </si>
  <si>
    <t>P29</t>
  </si>
  <si>
    <t>Matte Business Cards</t>
  </si>
  <si>
    <t>Size 3.5" x 2"; Paper 16 pt Matte Cover; Color 4/4; Finish Matte lamination</t>
  </si>
  <si>
    <t>P30</t>
  </si>
  <si>
    <t>Soft-Touch Business Cards</t>
  </si>
  <si>
    <t>Size 3.5" x 2"; Paper 18 pt Cover; Color 4/4; Finish Soft-touch laminate</t>
  </si>
  <si>
    <t>P31</t>
  </si>
  <si>
    <t>Spot UV Business Cards</t>
  </si>
  <si>
    <t>Size 3.5" x 2"; Paper 16 pt Matte Cover; Color 4/4; Finish Spot UV</t>
  </si>
  <si>
    <t>P32</t>
  </si>
  <si>
    <t>Rounded Corner Business Cards</t>
  </si>
  <si>
    <t>Size 3.5" x 2"; Paper 16 pt Gloss Cover; Color 4/4; Finish Rounded corners</t>
  </si>
  <si>
    <t>P33</t>
  </si>
  <si>
    <t>Kraft Business Cards</t>
  </si>
  <si>
    <t>Size 3.5" x 2"; Paper 18 pt Kraft; Color 1/1 black; Finish None</t>
  </si>
  <si>
    <t>P34</t>
  </si>
  <si>
    <t>Foil Stamped Business Cards</t>
  </si>
  <si>
    <t>Size 3.5" x 2"; Paper 18 pt Uncoated Cover; Color 4/4; Finish Gold foil stamp</t>
  </si>
  <si>
    <t>P35</t>
  </si>
  <si>
    <t>Vertical Business Cards</t>
  </si>
  <si>
    <t>Size 2" x 3.5"; Paper 16 pt Matte Cover; Color 4/4; Finish Matte lamination</t>
  </si>
  <si>
    <t>P36</t>
  </si>
  <si>
    <t>Plastic Business Cards</t>
  </si>
  <si>
    <t>Size 3.375" x 2.125"; Material Clear PVC; Color 4/4; Finish Frosted</t>
  </si>
  <si>
    <t>P37</t>
  </si>
  <si>
    <t>Letterpress Business Cards</t>
  </si>
  <si>
    <t xml:space="preserve">Size 3.5" x 2"; Paper 32 pt Cotton; Color 2/0; Finish Letterpress </t>
  </si>
  <si>
    <t>P38</t>
  </si>
  <si>
    <t>Large Format Banners</t>
  </si>
  <si>
    <t>Vinyl Banner Indoor</t>
  </si>
  <si>
    <t>Size 3 ft x 6 ft; Material 13 oz Vinyl; Color 4/0; Finish Grommets</t>
  </si>
  <si>
    <t>P39</t>
  </si>
  <si>
    <t>Vinyl Banner Outdoor</t>
  </si>
  <si>
    <t>Size 4 ft x 8 ft; Material 15 oz Vinyl; Color 4/0; Finish Hemmed with grommets</t>
  </si>
  <si>
    <t>P40</t>
  </si>
  <si>
    <t>Mesh Banner</t>
  </si>
  <si>
    <t>Size 6 ft x 10 ft; Material Mesh Vinyl; Color 4/0; Finish Grommets (4)</t>
  </si>
  <si>
    <t>P41</t>
  </si>
  <si>
    <t>Fabric Banner</t>
  </si>
  <si>
    <t>Size 5 ft x 7 ft; Material Polyester Fabric; Color 4/0; Finish Pole pockets,  1 color</t>
  </si>
  <si>
    <t>P42</t>
  </si>
  <si>
    <t>Step-and-Repeat Banner</t>
  </si>
  <si>
    <t>Size 8 ft x 8 ft; Material Fabric; Color 4/0; Finish Velcro edges, 1 color</t>
  </si>
  <si>
    <t>P43</t>
  </si>
  <si>
    <t>Street Pole Banner</t>
  </si>
  <si>
    <t>Size 30" x 60"; Material Double-sided Vinyl; Color 4/4; Finish Pole pockets</t>
  </si>
  <si>
    <t>P44</t>
  </si>
  <si>
    <t>Construction Fence Banner</t>
  </si>
  <si>
    <t>Size 3 ft x 12 ft; Material Mesh Vinyl; Color 4/0; Finish Reinforced hems</t>
  </si>
  <si>
    <t>P45</t>
  </si>
  <si>
    <t>Window Banner</t>
  </si>
  <si>
    <t>Size 2 ft x 5 ft; Material Perforated Vinyl; Color 4/0; Finish UV laminated</t>
  </si>
  <si>
    <t>P46</t>
  </si>
  <si>
    <t>Envelope / 
Non Window</t>
  </si>
  <si>
    <t>#10 Regular Envelope</t>
  </si>
  <si>
    <t>Size: 4.125 x 9.5; Paper: 24 lb White Wove; black ink:Flap: Commercial</t>
  </si>
  <si>
    <t>P47</t>
  </si>
  <si>
    <t>Envelope /
Non Window</t>
  </si>
  <si>
    <t>#9 Regular Envelope</t>
  </si>
  <si>
    <t>Size: 3.875 x 8.875; Paper: 24 lb White Wove; black ink:Flap: Commercial</t>
  </si>
  <si>
    <t>P48</t>
  </si>
  <si>
    <t>#6 3/4 Envelope</t>
  </si>
  <si>
    <t>Size: 3.625 x 6.5; Paper: 24 lb White Wove; black ink:Flap: Commercial</t>
  </si>
  <si>
    <t>P49</t>
  </si>
  <si>
    <t>A7 Envelope</t>
  </si>
  <si>
    <t>Size: 5.25 x 7.25; Paper: 24 lb White Wove or Text; black ink: Flap: Square</t>
  </si>
  <si>
    <t>P50</t>
  </si>
  <si>
    <t>A2 Envelope</t>
  </si>
  <si>
    <t>Size: 4.375 x 5.75; Paper: 24 lb White Wove or Text; black ink: Flap: Square</t>
  </si>
  <si>
    <t>P51</t>
  </si>
  <si>
    <t>#12 Booklet Envelope</t>
  </si>
  <si>
    <t xml:space="preserve">Size: 4.75 x 11; Paper: 28 lb White Wove; black ink: Flap: Open side </t>
  </si>
  <si>
    <t>P52</t>
  </si>
  <si>
    <t>9 x 12 Booklet Envelope</t>
  </si>
  <si>
    <t>Size: 9 x 12; Paper: 28 lb White Wove; black ink: Flap: Open side</t>
  </si>
  <si>
    <t>P53</t>
  </si>
  <si>
    <t>6 x 9 Booklet Envelope</t>
  </si>
  <si>
    <t>Size: 6 x 9; Paper: 28 lb White Wove; black ink: Flap: Open side</t>
  </si>
  <si>
    <t>P54</t>
  </si>
  <si>
    <t>#10 Window Envelope</t>
  </si>
  <si>
    <t>Size: 4.125 x 9.5; Paper: 24 lb White Wove; black ink: Flap: Commercial</t>
  </si>
  <si>
    <t>P55</t>
  </si>
  <si>
    <t>Envelope / Window</t>
  </si>
  <si>
    <t>#10 Double Window Envelope</t>
  </si>
  <si>
    <t>P56</t>
  </si>
  <si>
    <t>Letterhead</t>
  </si>
  <si>
    <t>8.5 x 11, 1 side, black ink, 24 lb bond, Black Ink</t>
  </si>
  <si>
    <t>26-067 Printing Services / Promotional Items</t>
  </si>
  <si>
    <t>Exhibit B Upcharges</t>
  </si>
  <si>
    <t>Upcharge Category</t>
  </si>
  <si>
    <t>Upcharge Name</t>
  </si>
  <si>
    <t>Description</t>
  </si>
  <si>
    <t>Ink Type</t>
  </si>
  <si>
    <t>Pricing Method</t>
  </si>
  <si>
    <t>Upcharge Amount</t>
  </si>
  <si>
    <t>Applies Per</t>
  </si>
  <si>
    <t>U01</t>
  </si>
  <si>
    <t>Ink Coverage</t>
  </si>
  <si>
    <t>Standard Coverage</t>
  </si>
  <si>
    <t>Standard ink coverage within normal print tolerances</t>
  </si>
  <si>
    <t>B/W</t>
  </si>
  <si>
    <t>Included</t>
  </si>
  <si>
    <t>Job</t>
  </si>
  <si>
    <t>U02</t>
  </si>
  <si>
    <t>2 Color</t>
  </si>
  <si>
    <t>U03</t>
  </si>
  <si>
    <t>Full Color</t>
  </si>
  <si>
    <t>U04</t>
  </si>
  <si>
    <t>Heavy Ink Coverage</t>
  </si>
  <si>
    <t>Ink coverage exceeding standard levels</t>
  </si>
  <si>
    <t>Percent of base price</t>
  </si>
  <si>
    <t>U05</t>
  </si>
  <si>
    <t>U06</t>
  </si>
  <si>
    <t>U07</t>
  </si>
  <si>
    <t>All</t>
  </si>
  <si>
    <t>U08</t>
  </si>
  <si>
    <t>U09</t>
  </si>
  <si>
    <t>U10</t>
  </si>
  <si>
    <t>U11</t>
  </si>
  <si>
    <t>Prepress</t>
  </si>
  <si>
    <t>File Repair</t>
  </si>
  <si>
    <t>Correction of non print ready files</t>
  </si>
  <si>
    <t>Hourly</t>
  </si>
  <si>
    <t>Hour</t>
  </si>
  <si>
    <t>U12</t>
  </si>
  <si>
    <t>Color Correction</t>
  </si>
  <si>
    <t>Color adjustment beyond proof</t>
  </si>
  <si>
    <t>U13</t>
  </si>
  <si>
    <t>Variable Data Setup</t>
  </si>
  <si>
    <t>Setup for variable data printing</t>
  </si>
  <si>
    <t>Per Job</t>
  </si>
  <si>
    <t>Proofing</t>
  </si>
  <si>
    <t>Hard Copy Proof</t>
  </si>
  <si>
    <t>Printed physical proof</t>
  </si>
  <si>
    <t>Per Proof</t>
  </si>
  <si>
    <t>Proof</t>
  </si>
  <si>
    <t>Press Proof</t>
  </si>
  <si>
    <t>On press color proof</t>
  </si>
  <si>
    <t>Finishing</t>
  </si>
  <si>
    <t>Die Cutting</t>
  </si>
  <si>
    <t>Custom die cutting</t>
  </si>
  <si>
    <t>Perforating</t>
  </si>
  <si>
    <t>Perforation for tear off sections</t>
  </si>
  <si>
    <t>Per Thousand</t>
  </si>
  <si>
    <t>1,000 units</t>
  </si>
  <si>
    <t>Exhibit C Finishing Projects</t>
  </si>
  <si>
    <t>Project ID</t>
  </si>
  <si>
    <t>Finishing Item</t>
  </si>
  <si>
    <t>Unit</t>
  </si>
  <si>
    <t>F01</t>
  </si>
  <si>
    <t>Saddle Stitch</t>
  </si>
  <si>
    <t>Up to 40 pages, includes 2 staples, trim to final size</t>
  </si>
  <si>
    <t>Per booklet</t>
  </si>
  <si>
    <t>F02</t>
  </si>
  <si>
    <t>Perfect Bind</t>
  </si>
  <si>
    <t>Per book</t>
  </si>
  <si>
    <t>F03</t>
  </si>
  <si>
    <t>Coil Bind</t>
  </si>
  <si>
    <t>F04</t>
  </si>
  <si>
    <t>Lamination 5 mil</t>
  </si>
  <si>
    <t>8.5 x 11 sheet lamination, trim included</t>
  </si>
  <si>
    <t>Per sheet</t>
  </si>
  <si>
    <t>F05</t>
  </si>
  <si>
    <t>Lamination 10 mil</t>
  </si>
  <si>
    <t>F06</t>
  </si>
  <si>
    <t>Tri Fold</t>
  </si>
  <si>
    <t>F07</t>
  </si>
  <si>
    <t>Three Hole Punch</t>
  </si>
  <si>
    <t>Standard 3 hole punch on 8.5 x 11</t>
  </si>
  <si>
    <t>F08</t>
  </si>
  <si>
    <t>Shrink Wrap</t>
  </si>
  <si>
    <t>Per bundle</t>
  </si>
  <si>
    <t>F09</t>
  </si>
  <si>
    <t>Numbering</t>
  </si>
  <si>
    <t>Sequential numbering, 1 location</t>
  </si>
  <si>
    <t>Per 1,000</t>
  </si>
  <si>
    <t>F10</t>
  </si>
  <si>
    <t>Set of 5 tabs, printed, drilled</t>
  </si>
  <si>
    <t>Per set</t>
  </si>
  <si>
    <t>Exhibit D Mailing and Fulfillment Projects Pricing</t>
  </si>
  <si>
    <t>Mailing Service</t>
  </si>
  <si>
    <t>M01</t>
  </si>
  <si>
    <t>Inkjet Addressing</t>
  </si>
  <si>
    <t>Print address and barcode on piece, includes basic formatting</t>
  </si>
  <si>
    <t>M02</t>
  </si>
  <si>
    <t>Tabbing</t>
  </si>
  <si>
    <t>One tab on self mailers, placement standard</t>
  </si>
  <si>
    <t>M03</t>
  </si>
  <si>
    <t>Insertion</t>
  </si>
  <si>
    <t>Insert letter into number 10 envelope, seal</t>
  </si>
  <si>
    <t>M04</t>
  </si>
  <si>
    <t>Postage Processing</t>
  </si>
  <si>
    <t>Postage statement, permit use, hand off to USPS</t>
  </si>
  <si>
    <t>M05</t>
  </si>
  <si>
    <t>Presort</t>
  </si>
  <si>
    <t>Presort to maximize postal discounts, documentation included</t>
  </si>
  <si>
    <t>M06</t>
  </si>
  <si>
    <t>List Hygiene</t>
  </si>
  <si>
    <t>Address standardization, CASS, basic dedupe</t>
  </si>
  <si>
    <t>M07</t>
  </si>
  <si>
    <t>NCOA Update</t>
  </si>
  <si>
    <t>NCOA processing and move update report</t>
  </si>
  <si>
    <t>Exhibit E Promotional Items Projects Pricing</t>
  </si>
  <si>
    <t>Item Category</t>
  </si>
  <si>
    <t>Item Description and Decoration</t>
  </si>
  <si>
    <t>R01</t>
  </si>
  <si>
    <t>Drinkware</t>
  </si>
  <si>
    <t>Each</t>
  </si>
  <si>
    <t>R02</t>
  </si>
  <si>
    <t>Pens</t>
  </si>
  <si>
    <t>Plastic pen, 1 color imprint, standard ink</t>
  </si>
  <si>
    <t>R03</t>
  </si>
  <si>
    <t>Totes</t>
  </si>
  <si>
    <t>R04</t>
  </si>
  <si>
    <t>Notebook</t>
  </si>
  <si>
    <t>R05</t>
  </si>
  <si>
    <t>Stickers</t>
  </si>
  <si>
    <t>3 inch by 3 inch vinyl sticker, full color, cut to shape</t>
  </si>
  <si>
    <t>R06</t>
  </si>
  <si>
    <t>Lanyards</t>
  </si>
  <si>
    <t>R07</t>
  </si>
  <si>
    <t>Water Bottles</t>
  </si>
  <si>
    <t>R08</t>
  </si>
  <si>
    <t>Awards</t>
  </si>
  <si>
    <t>R09</t>
  </si>
  <si>
    <t>USB Drives</t>
  </si>
  <si>
    <t>R10</t>
  </si>
  <si>
    <t>Safety</t>
  </si>
  <si>
    <t>High visibility vest, 1 color imprint on back</t>
  </si>
  <si>
    <t>Exhibit F Apparel Decoration Projects Pricing</t>
  </si>
  <si>
    <t>Quanty 8</t>
  </si>
  <si>
    <t>Decoration Type</t>
  </si>
  <si>
    <t>A01</t>
  </si>
  <si>
    <t>Screen Print</t>
  </si>
  <si>
    <t>Per garment</t>
  </si>
  <si>
    <t>A02</t>
  </si>
  <si>
    <t>A03</t>
  </si>
  <si>
    <t>Embroidery</t>
  </si>
  <si>
    <t>A04</t>
  </si>
  <si>
    <t>A05</t>
  </si>
  <si>
    <t>A06</t>
  </si>
  <si>
    <t>DTG</t>
  </si>
  <si>
    <t>A07</t>
  </si>
  <si>
    <t>A08</t>
  </si>
  <si>
    <t>Neck Label</t>
  </si>
  <si>
    <t>A09</t>
  </si>
  <si>
    <t>Patch</t>
  </si>
  <si>
    <t>A10</t>
  </si>
  <si>
    <t>Upcharge % - Bleeds</t>
  </si>
  <si>
    <t>1-Side</t>
  </si>
  <si>
    <t>2-Sides</t>
  </si>
  <si>
    <t>3-Sides</t>
  </si>
  <si>
    <t>4-Sides</t>
  </si>
  <si>
    <t xml:space="preserve">Standard 0.125" beyond edge; digital </t>
  </si>
  <si>
    <r>
      <t xml:space="preserve">Size: 4.125 x 9.5; Paper: 24 lb White Wove; black ink: Flap: Commercial; </t>
    </r>
    <r>
      <rPr>
        <sz val="10"/>
        <color rgb="FFFF0000"/>
        <rFont val="Calibri"/>
        <family val="2"/>
        <scheme val="minor"/>
      </rPr>
      <t>Single Window, bottom right, industry standard size and placement</t>
    </r>
  </si>
  <si>
    <t>12 oz, insulated coffee mug, 1 color imprint, includes standard packaging</t>
  </si>
  <si>
    <t xml:space="preserve">Each </t>
  </si>
  <si>
    <t>Item #</t>
  </si>
  <si>
    <t>Discontinued Items</t>
  </si>
  <si>
    <t>If any listed item has been discontinued, the Respondent should substitute the item with a recommended equivalent.</t>
  </si>
  <si>
    <r>
      <t>NOTE:</t>
    </r>
    <r>
      <rPr>
        <i/>
        <sz val="11"/>
        <color rgb="FFC00000"/>
        <rFont val="Calibri"/>
        <family val="2"/>
        <scheme val="minor"/>
      </rPr>
      <t xml:space="preserve"> If any listed item has been discontinued, the Respondent should substitute the item with a recommended equivalent.</t>
    </r>
  </si>
  <si>
    <t>20 oz tumbler, stainless, 1 color imprint, includes standard packaging</t>
  </si>
  <si>
    <t xml:space="preserve">Item </t>
  </si>
  <si>
    <t>PL-3928</t>
  </si>
  <si>
    <t>Non woven tote bag, 1 color imprint, one side</t>
  </si>
  <si>
    <t>BG125</t>
  </si>
  <si>
    <t>5x7 notebook, elastic band, 1 color imprint</t>
  </si>
  <si>
    <t>NBK104</t>
  </si>
  <si>
    <t>STCK33</t>
  </si>
  <si>
    <t>Standard lanyard, 1 color imprint, safety breakaway</t>
  </si>
  <si>
    <t>LA38BA-IS</t>
  </si>
  <si>
    <t>27 oz bottle, 1 color imprint</t>
  </si>
  <si>
    <t>WKM</t>
  </si>
  <si>
    <t>Acrylic award, , 10 sq inch</t>
  </si>
  <si>
    <t>ACR-AW10</t>
  </si>
  <si>
    <t>16 GB USB drive, 1 color imprint, domestic</t>
  </si>
  <si>
    <t>CSV102</t>
  </si>
  <si>
    <t>R11</t>
  </si>
  <si>
    <t xml:space="preserve"> 1601-94</t>
  </si>
  <si>
    <t>N/A</t>
  </si>
  <si>
    <t>Up to 7000 stitches, left chest, on Core Blend Jersey Knit Polo</t>
  </si>
  <si>
    <t>KP55</t>
  </si>
  <si>
    <t>Hat embroidery, up to 6000 stitches on Port Authority® Six-Panel Twill Cap</t>
  </si>
  <si>
    <t>CP80</t>
  </si>
  <si>
    <t>Heat Transfer</t>
  </si>
  <si>
    <t>Full color transfer, left chest  Easy Cotton Tee White</t>
  </si>
  <si>
    <t>PC43</t>
  </si>
  <si>
    <t>Full color direct to garment, front,  Easy Cotton Tee White</t>
  </si>
  <si>
    <t>Sleeve print, one color,  Easy Cotton Tee White</t>
  </si>
  <si>
    <t>Printed neck label, one color, silkscreen (this is the charge to add a neck label print to any of the above screenprinted shirts)</t>
  </si>
  <si>
    <t> N/A</t>
  </si>
  <si>
    <t>Printed neck label, one color, pad print (this is the charge to add a neck label to any of the DTG or Transfer printed shirts above)</t>
  </si>
  <si>
    <t>Sewn patch application, 2" x 4" patch  applied to garment (up to 5 colors)</t>
  </si>
  <si>
    <t>Front and back, one color each location  Easy Cotton Tee White</t>
  </si>
  <si>
    <t>Bundle of 50, include label on bundle, NO backer</t>
  </si>
  <si>
    <t>Bundle of 50, include label on bundle, chipboard backer included</t>
  </si>
  <si>
    <t>Tab Dividers, Paper</t>
  </si>
  <si>
    <t>Tab Dividers, Mylar</t>
  </si>
  <si>
    <t>Revised 3.10.2026</t>
  </si>
  <si>
    <t>80 lb Text stock. Tri-fold. Fold included.</t>
  </si>
  <si>
    <t>M09</t>
  </si>
  <si>
    <t>Kitting</t>
  </si>
  <si>
    <t>Assemble kit containing the following components: 
• One (1) folded poster (approx. 11 in. x 17 in., folded)
• One (1) promotional magnet (approx. 3 in. x 5 in.)
• One (1) informational brochure (tri-fold)
• One (1) postcard or insert
• One (1) small promotional item (e.g., sticker or similar item)
Place all components into a small corrugated box or padded mailer (approximately 9 in. x 12 in. x 3 in.), seal, and apply shipping label as required.</t>
  </si>
  <si>
    <t>10-15 days</t>
  </si>
  <si>
    <t>5-7 days</t>
  </si>
  <si>
    <t>5 days</t>
  </si>
  <si>
    <t>12-15 days</t>
  </si>
  <si>
    <t>1-3 days</t>
  </si>
  <si>
    <t>12 days</t>
  </si>
  <si>
    <t>2-3 weeks</t>
  </si>
  <si>
    <t>Includes sizes S/M and L/XL. Plus sizes will require additional charge.</t>
  </si>
  <si>
    <t>n/a</t>
  </si>
  <si>
    <t>All shirts priced for sizes Small through XL. Plus sizes will require additional charge.</t>
  </si>
  <si>
    <t>One color, left chest, standard size, on Easy Cotton Tee White</t>
  </si>
  <si>
    <t>Two color, full back, on Easy Cotton Tee White</t>
  </si>
  <si>
    <t>Flyers
(RPC)</t>
  </si>
  <si>
    <t>5-7 working days for uantites up to 400</t>
  </si>
  <si>
    <t>$55.00 
(free set up at 500 and 1000 pieces)</t>
  </si>
  <si>
    <t>15-20wd apa  ATL quote # 5939</t>
  </si>
  <si>
    <t>134058-03202026KJH-A</t>
  </si>
  <si>
    <t>boxed, bulk ship</t>
  </si>
  <si>
    <t>Monarch quote 51055</t>
  </si>
  <si>
    <t>Included in price shown.</t>
  </si>
  <si>
    <t xml:space="preserve">30% discount on minimum product offering.  Example for product P1, minimum product offering would be a quantity of 25 and pricing would be $10.27. </t>
  </si>
  <si>
    <t>Example of pricing for this is based on a 5x7 Postcard with a horizontal perforation.  Anything additional would be custom.</t>
  </si>
  <si>
    <t>included</t>
  </si>
  <si>
    <t>2-3 weeks depending on capacity at the time of the order</t>
  </si>
  <si>
    <t xml:space="preserve">Estimated 10 Business days </t>
  </si>
  <si>
    <t>Add one day</t>
  </si>
  <si>
    <t>8.5x11 5 mil laminated gloss - 2 sided 4/4</t>
  </si>
  <si>
    <t xml:space="preserve">Priced as tri-fold on text stock </t>
  </si>
  <si>
    <t>Standard 3 hole punch</t>
  </si>
  <si>
    <t>$.85/per pack (shrink pricing only)</t>
  </si>
  <si>
    <t>$.90/per pack (shrink pricing + chipboard backer only)</t>
  </si>
  <si>
    <t>Included in pricing showing as digital printing</t>
  </si>
  <si>
    <t xml:space="preserve">Tab Dividers, 8.5 x 11 Paper (default manilla or standard stock-list stock quoted) 
Set of 5 tabs, printed 1/1 on tab only, 3 hole drilled
qty is # of sets 
</t>
  </si>
  <si>
    <t xml:space="preserve">Tab Dividers, 8.5 x 11 Mylar (default manilla or standard stock-list stock quoted) 
Set of 5 tabs, printed 1/1 on tab only, 3 hole drilled
qty is # of sets 
</t>
  </si>
  <si>
    <t>Up to 200 pages, square spine, includes cover wrap
Bindery Only
5x7, 196pp (furnished 24x8 + 1x4) + cover (furnished 1 up)
Collate folded sigs with cover, PUR perfectbind on 7", trim, carton, local delivery
We understand that you will be providing:
(24) 8 + (1) 4 pp folded sigs - 70# gloss text (allow .25 head, foot &amp; face trims + .125 grind)
1 up flat covers 10.875x7.75 (includes .25 face + .375 head &amp; foot trims</t>
  </si>
  <si>
    <t>75 pages, Plastic coil, includes clear front and black back cover
Cost is for binding only, no collating, no printing or internal pages are included.  Max quantity is 1000 for the source
Costing based on assumed size of 8.5 x 11
Black plastic coil binding size of 1/4" to 1/2"
Max sheet capacity of 101</t>
  </si>
  <si>
    <t>3 - 5 business days - dependant on quantity of orders placed</t>
  </si>
  <si>
    <t>Prints K/0</t>
  </si>
  <si>
    <t>Priced with 2 tabs</t>
  </si>
  <si>
    <t>3-5 days</t>
  </si>
  <si>
    <t>To be discussed with Customer Service at time of order</t>
  </si>
  <si>
    <t>Boxed</t>
  </si>
  <si>
    <t xml:space="preserve">Aqueous Coating is not an option, UV Gloss quoted.   </t>
  </si>
  <si>
    <t>4-6 days</t>
  </si>
  <si>
    <t xml:space="preserve">Quoted 80# Text, AQ not available, regular Uncoated stock selected.  </t>
  </si>
  <si>
    <t xml:space="preserve">Quoted the requested.  </t>
  </si>
  <si>
    <t xml:space="preserve">Changed to 70# uncoated stock for most economical pricing.  </t>
  </si>
  <si>
    <t>5-6 days</t>
  </si>
  <si>
    <t>-</t>
  </si>
  <si>
    <t xml:space="preserve">Changed to 11 x 8.5 &amp; 100# Gloss Text, 80# Gloss not an option.  </t>
  </si>
  <si>
    <t>6-8 days</t>
  </si>
  <si>
    <t xml:space="preserve">Quote Description-9 x 12, 14pt C2S, 4/4
Max Quantity of 2000 </t>
  </si>
  <si>
    <t>2-3 days</t>
  </si>
  <si>
    <t xml:space="preserve">Gloss UV Quoted, AQ not an option.  </t>
  </si>
  <si>
    <t>3-4 days</t>
  </si>
  <si>
    <t xml:space="preserve">Changed to 70# uncoated Text.  </t>
  </si>
  <si>
    <t xml:space="preserve">70# Uncoated Text. </t>
  </si>
  <si>
    <t xml:space="preserve">Quoted 60# Opaque Canary.  </t>
  </si>
  <si>
    <t xml:space="preserve">
Quote Description-5 x 7 4/4 16pt C2S + Soft Touch Lamination</t>
  </si>
  <si>
    <t xml:space="preserve">Gloss UV quoted, AQ not an option.  </t>
  </si>
  <si>
    <t>Quoted 70# Text, no Finish.</t>
  </si>
  <si>
    <t xml:space="preserve">Quoted 100# Gloss Text.  </t>
  </si>
  <si>
    <t>Rolled tubing</t>
  </si>
  <si>
    <t xml:space="preserve">Quoted UV Gloss, AQ not available.  </t>
  </si>
  <si>
    <t xml:space="preserve">AQ Not available.  </t>
  </si>
  <si>
    <t xml:space="preserve">
Quote Description-Large Poster Size 24" x 36"; Paper 100 lb Gloss Text; Color 4/0;
UV Coating Not available on this size</t>
  </si>
  <si>
    <t xml:space="preserve">Quoted 14pt uncoated cover as the equivelent . </t>
  </si>
  <si>
    <t xml:space="preserve">Quoted 100# Dull Text for Satin requested.  </t>
  </si>
  <si>
    <t xml:space="preserve">Quoted 65# Astrobright Pulsar Pink. </t>
  </si>
  <si>
    <t xml:space="preserve">Quoted 70# Uncoated.  AQ not available.  </t>
  </si>
  <si>
    <t xml:space="preserve">Quoted Soft Touch Lamination. </t>
  </si>
  <si>
    <t>Item above is the same as this item, only on a 16pt C2S.</t>
  </si>
  <si>
    <t>Quoted 130# Uncoated Cover</t>
  </si>
  <si>
    <t xml:space="preserve">
Quote Description-Vertical Business Cards Size 2" x 3.5"; Paper 16 pt C2S Cover; Color 4/4; Soft-Touch</t>
  </si>
  <si>
    <t xml:space="preserve">Quoted our standard Synthetic PVC White 15Mil, UV Gloss Front side. 3.5 x 2  </t>
  </si>
  <si>
    <t xml:space="preserve">Quoted 110# Cover + Debossing, Letterpress is not available.  </t>
  </si>
  <si>
    <t>1000 minimum</t>
  </si>
  <si>
    <t xml:space="preserve">Quoted for the Single Right Window as requested.  </t>
  </si>
  <si>
    <t>To be ordered via self serve by Customer from ODP Web Site</t>
  </si>
  <si>
    <t>Recurring Shredding Products For Participating Entities</t>
  </si>
  <si>
    <t>Bins</t>
  </si>
  <si>
    <t>Monthly Pickup</t>
  </si>
  <si>
    <t>Bi-Weekly Pickup</t>
  </si>
  <si>
    <t>Weekly Pickup</t>
  </si>
  <si>
    <t>Quarterly  Service &amp;          Quarterly Billing</t>
  </si>
  <si>
    <t>Every 8 weeks</t>
  </si>
  <si>
    <t>1 thru 4</t>
  </si>
  <si>
    <t>One-Time Secure Shredding Product for ODP Business Solutions</t>
  </si>
  <si>
    <t>1 - 3</t>
  </si>
  <si>
    <t>One Time Shred Pickup, 1-3 Boxes</t>
  </si>
  <si>
    <t xml:space="preserve"> 0-20</t>
  </si>
  <si>
    <t>1X, XSML, BOXES, 0-20</t>
  </si>
  <si>
    <t>21-50</t>
  </si>
  <si>
    <t>1X, SML, BOXES, 21-50</t>
  </si>
  <si>
    <t>51-100</t>
  </si>
  <si>
    <t>1X, MED, BOXES, 51-100</t>
  </si>
  <si>
    <t xml:space="preserve"> 101-150</t>
  </si>
  <si>
    <t>1X, LRG, BOXES, 101-150</t>
  </si>
  <si>
    <t>151-200</t>
  </si>
  <si>
    <t>1X, XL, BOXES, 151-200</t>
  </si>
  <si>
    <t>1X, XSML, BIN</t>
  </si>
  <si>
    <t>2 - 5</t>
  </si>
  <si>
    <t>1X, SML, BIN, 2-5</t>
  </si>
  <si>
    <t>6 -13</t>
  </si>
  <si>
    <t>1X, MED, BIN, 6-13</t>
  </si>
  <si>
    <t>14 - 21</t>
  </si>
  <si>
    <t>1X, LRG, BIN, 14-21</t>
  </si>
  <si>
    <t xml:space="preserve">Quoted at time of request, each die is specific to job requested. If die cutting is an industry standard size and shape conforming to the 100's of dies in our library then there is no charge. </t>
  </si>
  <si>
    <t>finsihing only w/ assumed b/w print. (univ. costing)</t>
  </si>
  <si>
    <t xml:space="preserve">Description:
Bindery Only with assumed b/w print
5x7, 196pp (furnished 24x8 + 1x4) + cover (furnished 1 up)
Collate folded sigs with cover, PUR perfectbind on 7", trim, carton, local delivery
We understand that you will be providing:
(24) 8 + (1) 4 pp folded sigs - 70# gloss text (allow .25 head, foot &amp; face trims + .125 grind)
1 up flat covers 10.875x7.75 (includes .25 face + .375 head &amp; foot trims (univ. /network costing)
</t>
  </si>
  <si>
    <t xml:space="preserve">Cost is for binding only, no collating, no printing or internal pages are included assumed b/w print.  
Costing based on assumed size of 8.5 x 11
Black plastic coil binding size of 1/4" to 1/2"
Max sheet capacity of 101. (univ./network costing)
</t>
  </si>
  <si>
    <t>Schools</t>
  </si>
  <si>
    <t>55 Files  - Deliver to individual school locations.
Box by School, and Material (Do NOT Intermix Materials).
Label with School, Material, and quantity enclosed.
13,658 Total COIL Books
STUDENT &gt; COIL BIND, Page 1 &amp; 2 BW DS on 110# White Card Stock, Blank 110# White Card Stock for Back Cover
Interior Pages: BW DS on 20# White Paper
TEACHER &gt; COIL BIND | Clear Front Cover / Black Regency Back.
Interior Pages: BW DS on 20# White Paper.</t>
  </si>
  <si>
    <t>XXXX School System
2025-26 Amplify Science (English/Spanish) K-5</t>
  </si>
  <si>
    <t xml:space="preserve">Reconfigured file format.
SPLIT SHIP Modules 1-2 delivered first, then remaining modules delivered soon thereafter.
77 Files &gt; 5 Schools - Deliver to individual school locations.
Box by School, and Material (Do NOT Intermix Materials).
Label with School, Material, and quantity enclosed.
QTY 3,692 Total Student Workbooks &gt; PERFECT BIND 
Color Coded Cover on 80# Matte White Card Stock.
Interior Pages: BW DS on 20# White PERF Paper.
QTY 48 Total Teacher Editions &gt; COIL BIND 
Clear Front Cover / Black Regency Back.
Color Coded Cover on 24# White Paper.
Interior Pages: BW DS on 20# White Paper.
</t>
  </si>
  <si>
    <t>XXXX School System
2025-26 Eureka Math (Spanish) K-5</t>
  </si>
  <si>
    <t xml:space="preserve">SPLIT SHIP Modules 1-2 delivered first, then remaining modules delivered soon thereafter. 
74 Files &gt; 11 Schools - Deliver to individual school locations.
Box by School, and Material (Do NOT Intermix Materials).
Label with School, Material, and quantity enclosed.
QTY 24,243 Total Student Workbooks &gt; PERFECT BIND 
Color Coded Cover on 80# Matte White Card Stock.
Interior Pages: BW DS on 20# White PERF Paper
QTY 27 Total Teacher Editions &gt; COIL BIND 
Clear Front Cover / Black Regency Back
Interior Pages: BW DS on 20# White Paper.
</t>
  </si>
  <si>
    <t>XXXX School System
2025-26 Eureka Math (English) K-8</t>
  </si>
  <si>
    <t>Delivery 
Location</t>
  </si>
  <si>
    <t>Color Impressions</t>
  </si>
  <si>
    <t>B/W Impressions</t>
  </si>
  <si>
    <t># of Files</t>
  </si>
  <si>
    <t>Total 
Quote</t>
  </si>
  <si>
    <t>Print Specifications</t>
  </si>
  <si>
    <t>Account Name</t>
  </si>
  <si>
    <t xml:space="preserve">Pricing includes standard file manipulation, project management, all printing, finishing, shipping, speciality labels for easy check in and distribution within the school. </t>
  </si>
  <si>
    <t xml:space="preserve">We are providing for your evaluation sample competitively won K12 classroom consumable / intstructional materials quotes for school year 2025-2026. </t>
  </si>
  <si>
    <t xml:space="preserve">not available in lower quantities </t>
  </si>
  <si>
    <t>ODP Business Solutions,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</si>
</sst>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_(* #,##0_);_(* \(#,##0\);_(* &quot;-&quot;??_);_(@_)"/>
    <numFmt numFmtId="165" formatCode="#,##0.00000_);[Red]\(#,##0.00000\)"/>
    <numFmt numFmtId="166" formatCode="#,##0.000000_);[Red]\(#,##0.000000\)"/>
    <numFmt numFmtId="167" formatCode="#,##0.0000000_);[Red]\(#,##0.0000000\)"/>
    <numFmt numFmtId="168" formatCode="0.0"/>
    <numFmt numFmtId="169" formatCode="#,##0;\-#,##0"/>
    <numFmt numFmtId="170" formatCode="[$$-409]#,##0.00;\-[$$-409]#,##0.00"/>
  </numFmts>
  <fonts count="36" x14ac:knownFonts="1">
    <font>
      <sz val="11"/>
      <color theme="1"/>
      <name val="Calibri"/>
      <family val="2"/>
      <scheme val="minor"/>
    </font>
    <font>
      <b/>
      <sz val="11"/>
      <name val="Calibri"/>
      <family val="2"/>
    </font>
    <font>
      <sz val="11"/>
      <color theme="1"/>
      <name val="Calibri"/>
      <family val="2"/>
      <scheme val="minor"/>
    </font>
    <font>
      <sz val="14"/>
      <color theme="1"/>
      <name val="Calibri"/>
      <family val="2"/>
      <scheme val="minor"/>
    </font>
    <font>
      <b/>
      <sz val="14"/>
      <color theme="1"/>
      <name val="Calibri"/>
      <family val="2"/>
      <scheme val="minor"/>
    </font>
    <font>
      <b/>
      <u/>
      <sz val="12"/>
      <name val="Calibri"/>
      <family val="2"/>
    </font>
    <font>
      <b/>
      <sz val="14"/>
      <name val="Calibri"/>
      <family val="2"/>
    </font>
    <font>
      <b/>
      <sz val="11"/>
      <name val="Calibri"/>
      <family val="2"/>
    </font>
    <font>
      <sz val="8"/>
      <name val="Calibri"/>
      <family val="2"/>
      <scheme val="minor"/>
    </font>
    <font>
      <sz val="11"/>
      <name val="Calibri"/>
      <family val="2"/>
      <scheme val="minor"/>
    </font>
    <font>
      <b/>
      <sz val="14"/>
      <name val="Calibri"/>
      <family val="2"/>
      <scheme val="minor"/>
    </font>
    <font>
      <b/>
      <sz val="11"/>
      <name val="Calibri"/>
      <family val="2"/>
      <scheme val="minor"/>
    </font>
    <font>
      <sz val="12"/>
      <name val="Calibri"/>
      <family val="2"/>
      <scheme val="minor"/>
    </font>
    <font>
      <sz val="11"/>
      <name val="Calibri"/>
      <family val="2"/>
    </font>
    <font>
      <b/>
      <sz val="12"/>
      <name val="Calibri"/>
      <family val="2"/>
      <scheme val="minor"/>
    </font>
    <font>
      <b/>
      <u/>
      <sz val="11"/>
      <color theme="1"/>
      <name val="Calibri"/>
      <family val="2"/>
      <scheme val="minor"/>
    </font>
    <font>
      <b/>
      <sz val="10"/>
      <color theme="1"/>
      <name val="Calibri"/>
      <family val="2"/>
      <scheme val="minor"/>
    </font>
    <font>
      <sz val="10"/>
      <color theme="1"/>
      <name val="Calibri"/>
      <family val="2"/>
      <scheme val="minor"/>
    </font>
    <font>
      <b/>
      <sz val="10"/>
      <name val="Calibri"/>
      <family val="2"/>
    </font>
    <font>
      <sz val="10"/>
      <name val="Calibri"/>
      <family val="2"/>
      <scheme val="minor"/>
    </font>
    <font>
      <sz val="11"/>
      <color rgb="FFFF0000"/>
      <name val="Calibri"/>
      <family val="2"/>
      <scheme val="minor"/>
    </font>
    <font>
      <sz val="10"/>
      <color rgb="FFFF0000"/>
      <name val="Calibri"/>
      <family val="2"/>
      <scheme val="minor"/>
    </font>
    <font>
      <b/>
      <sz val="10"/>
      <name val="Calibri"/>
      <family val="2"/>
      <scheme val="minor"/>
    </font>
    <font>
      <sz val="11"/>
      <color rgb="FFC00000"/>
      <name val="Calibri"/>
      <family val="2"/>
      <scheme val="minor"/>
    </font>
    <font>
      <b/>
      <i/>
      <sz val="11"/>
      <color rgb="FFC00000"/>
      <name val="Calibri"/>
      <family val="2"/>
      <scheme val="minor"/>
    </font>
    <font>
      <i/>
      <sz val="11"/>
      <color rgb="FFC00000"/>
      <name val="Calibri"/>
      <family val="2"/>
      <scheme val="minor"/>
    </font>
    <font>
      <sz val="9"/>
      <color theme="1"/>
      <name val="Aptos"/>
      <family val="2"/>
    </font>
    <font>
      <sz val="9"/>
      <color rgb="FF000000"/>
      <name val="Aptos"/>
      <family val="2"/>
    </font>
    <font>
      <sz val="10"/>
      <color rgb="FFC00000"/>
      <name val="Calibri"/>
      <family val="2"/>
      <scheme val="minor"/>
    </font>
    <font>
      <b/>
      <sz val="14"/>
      <color theme="3" tint="9.9978637043366805E-2"/>
      <name val="Calibri"/>
      <family val="2"/>
      <scheme val="minor"/>
    </font>
    <font>
      <sz val="14"/>
      <name val="Calibri"/>
      <family val="2"/>
      <scheme val="minor"/>
    </font>
    <font>
      <sz val="11"/>
      <color theme="0"/>
      <name val="Calibri"/>
      <family val="2"/>
      <scheme val="minor"/>
    </font>
    <font>
      <sz val="10"/>
      <color rgb="FF000000"/>
      <name val="Arial"/>
    </font>
    <font>
      <sz val="10"/>
      <color rgb="FF000000"/>
      <name val="Arial"/>
      <family val="2"/>
    </font>
    <font>
      <sz val="10"/>
      <color theme="1"/>
      <name val="Arial"/>
      <family val="2"/>
    </font>
    <font>
      <b/>
      <sz val="12"/>
      <color theme="0"/>
      <name val="Arial"/>
      <family val="2"/>
    </font>
  </fonts>
  <fills count="16">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mediumGray">
        <fgColor theme="4" tint="0.79998168889431442"/>
        <bgColor indexed="65"/>
      </patternFill>
    </fill>
    <fill>
      <patternFill patternType="mediumGray">
        <fgColor theme="4" tint="0.79998168889431442"/>
        <bgColor rgb="FFFFFFCC"/>
      </patternFill>
    </fill>
    <fill>
      <patternFill patternType="mediumGray">
        <fgColor theme="4" tint="0.79995117038483843"/>
        <bgColor auto="1"/>
      </patternFill>
    </fill>
    <fill>
      <patternFill patternType="solid">
        <fgColor theme="3"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EEF3F8"/>
        <bgColor indexed="64"/>
      </patternFill>
    </fill>
    <fill>
      <patternFill patternType="mediumGray">
        <fgColor theme="4" tint="0.79998168889431442"/>
        <bgColor rgb="FFFFFF00"/>
      </patternFill>
    </fill>
    <fill>
      <patternFill patternType="mediumGray">
        <fgColor theme="4" tint="0.79998168889431442"/>
        <bgColor theme="4" tint="0.79998168889431442"/>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DashDot">
        <color auto="1"/>
      </left>
      <right style="medium">
        <color auto="1"/>
      </right>
      <top/>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287">
    <xf numFmtId="0" fontId="0" fillId="0" borderId="0" xfId="0"/>
    <xf numFmtId="0" fontId="0" fillId="0" borderId="0" xfId="0"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0" fillId="0" borderId="2" xfId="0" applyBorder="1" applyAlignment="1">
      <alignment vertical="top" wrapText="1"/>
    </xf>
    <xf numFmtId="0" fontId="0" fillId="0" borderId="2" xfId="0" applyBorder="1" applyAlignment="1">
      <alignment horizontal="center" vertical="top" wrapText="1"/>
    </xf>
    <xf numFmtId="0" fontId="0" fillId="4" borderId="2" xfId="0" applyFill="1" applyBorder="1" applyAlignment="1">
      <alignment vertical="top" wrapText="1"/>
    </xf>
    <xf numFmtId="0" fontId="0" fillId="4" borderId="2" xfId="0" applyFill="1" applyBorder="1" applyAlignment="1">
      <alignment horizontal="center" vertical="top" wrapText="1"/>
    </xf>
    <xf numFmtId="9" fontId="0" fillId="3" borderId="2" xfId="2" applyFont="1" applyFill="1" applyBorder="1" applyAlignment="1">
      <alignment vertical="top" wrapText="1"/>
    </xf>
    <xf numFmtId="0" fontId="0" fillId="0" borderId="0" xfId="0" applyAlignment="1">
      <alignment wrapText="1"/>
    </xf>
    <xf numFmtId="0" fontId="0" fillId="0" borderId="2" xfId="0" applyBorder="1" applyAlignment="1">
      <alignment vertical="top"/>
    </xf>
    <xf numFmtId="0" fontId="0" fillId="0" borderId="2" xfId="0" applyBorder="1" applyAlignment="1">
      <alignment horizontal="center" vertical="top"/>
    </xf>
    <xf numFmtId="0" fontId="0" fillId="0" borderId="0" xfId="0" applyAlignment="1">
      <alignment vertical="top"/>
    </xf>
    <xf numFmtId="0" fontId="9" fillId="0" borderId="0" xfId="0" applyFont="1" applyAlignment="1" applyProtection="1">
      <alignment vertical="top" wrapText="1"/>
      <protection locked="0"/>
    </xf>
    <xf numFmtId="0" fontId="9" fillId="0" borderId="0" xfId="0" applyFont="1" applyAlignment="1">
      <alignment horizontal="right"/>
    </xf>
    <xf numFmtId="0" fontId="13" fillId="0" borderId="0" xfId="0" applyFont="1" applyAlignment="1">
      <alignment horizontal="right" vertical="center"/>
    </xf>
    <xf numFmtId="0" fontId="3" fillId="0" borderId="0" xfId="0" applyFont="1"/>
    <xf numFmtId="0" fontId="12" fillId="0" borderId="0" xfId="0" applyFont="1"/>
    <xf numFmtId="0" fontId="15" fillId="0" borderId="0" xfId="0" applyFont="1"/>
    <xf numFmtId="0" fontId="0" fillId="0" borderId="0" xfId="0" applyAlignment="1">
      <alignment horizontal="center" vertical="top"/>
    </xf>
    <xf numFmtId="0" fontId="13" fillId="0" borderId="0" xfId="0" applyFont="1"/>
    <xf numFmtId="0" fontId="3" fillId="0" borderId="0" xfId="0" applyFont="1" applyAlignment="1">
      <alignment horizontal="center"/>
    </xf>
    <xf numFmtId="2" fontId="9" fillId="5" borderId="2" xfId="3" applyNumberFormat="1" applyFont="1" applyFill="1" applyBorder="1" applyAlignment="1" applyProtection="1">
      <alignment vertical="top" wrapText="1"/>
      <protection locked="0"/>
    </xf>
    <xf numFmtId="0" fontId="9" fillId="5" borderId="2" xfId="3" applyNumberFormat="1" applyFont="1" applyFill="1" applyBorder="1" applyAlignment="1" applyProtection="1">
      <alignment horizontal="left" vertical="top" wrapText="1"/>
      <protection locked="0"/>
    </xf>
    <xf numFmtId="2" fontId="0" fillId="3" borderId="2" xfId="3" applyNumberFormat="1" applyFont="1" applyFill="1" applyBorder="1" applyAlignment="1">
      <alignment vertical="top" wrapText="1"/>
    </xf>
    <xf numFmtId="0" fontId="1" fillId="7" borderId="2" xfId="0" applyFont="1" applyFill="1" applyBorder="1" applyAlignment="1">
      <alignment horizontal="center" vertical="top" wrapText="1"/>
    </xf>
    <xf numFmtId="0" fontId="0" fillId="0" borderId="0" xfId="0" applyAlignment="1">
      <alignment horizontal="center" vertical="top" wrapText="1"/>
    </xf>
    <xf numFmtId="0" fontId="19" fillId="3" borderId="2" xfId="0" applyFont="1" applyFill="1" applyBorder="1" applyAlignment="1" applyProtection="1">
      <alignment vertical="top" wrapText="1"/>
      <protection locked="0"/>
    </xf>
    <xf numFmtId="43" fontId="19" fillId="5" borderId="2" xfId="1" applyFont="1" applyFill="1" applyBorder="1" applyAlignment="1" applyProtection="1">
      <alignment vertical="top" wrapText="1"/>
      <protection locked="0"/>
    </xf>
    <xf numFmtId="0" fontId="17" fillId="3" borderId="4" xfId="0" applyFont="1" applyFill="1" applyBorder="1" applyAlignment="1" applyProtection="1">
      <alignment vertical="top" wrapText="1"/>
      <protection locked="0"/>
    </xf>
    <xf numFmtId="0" fontId="17" fillId="5" borderId="2" xfId="0" applyFont="1" applyFill="1" applyBorder="1" applyAlignment="1" applyProtection="1">
      <alignment vertical="top" wrapText="1"/>
      <protection locked="0"/>
    </xf>
    <xf numFmtId="40" fontId="19" fillId="3" borderId="2" xfId="0" applyNumberFormat="1" applyFont="1" applyFill="1" applyBorder="1" applyAlignment="1" applyProtection="1">
      <alignment vertical="top" wrapText="1"/>
      <protection locked="0"/>
    </xf>
    <xf numFmtId="40" fontId="19" fillId="5" borderId="2" xfId="1" applyNumberFormat="1" applyFont="1" applyFill="1" applyBorder="1" applyAlignment="1" applyProtection="1">
      <alignment vertical="top" wrapText="1"/>
      <protection locked="0"/>
    </xf>
    <xf numFmtId="43" fontId="19" fillId="3" borderId="2" xfId="1" applyFont="1" applyFill="1" applyBorder="1" applyAlignment="1" applyProtection="1">
      <alignment vertical="top" wrapText="1"/>
      <protection locked="0"/>
    </xf>
    <xf numFmtId="43" fontId="19" fillId="3" borderId="4" xfId="1" applyFont="1" applyFill="1" applyBorder="1" applyAlignment="1" applyProtection="1">
      <alignment vertical="top" wrapText="1"/>
      <protection locked="0"/>
    </xf>
    <xf numFmtId="9" fontId="9" fillId="5" borderId="2" xfId="2" applyFont="1" applyFill="1" applyBorder="1" applyAlignment="1" applyProtection="1">
      <alignment vertical="top" wrapText="1"/>
      <protection locked="0"/>
    </xf>
    <xf numFmtId="0" fontId="4" fillId="0" borderId="0" xfId="0" applyFont="1"/>
    <xf numFmtId="0" fontId="11" fillId="0" borderId="0" xfId="0" applyFont="1" applyAlignment="1">
      <alignment horizontal="right"/>
    </xf>
    <xf numFmtId="0" fontId="1" fillId="0" borderId="0" xfId="0" applyFont="1" applyAlignment="1">
      <alignment vertical="center"/>
    </xf>
    <xf numFmtId="0" fontId="0" fillId="0" borderId="0" xfId="0" applyAlignment="1">
      <alignment vertical="center"/>
    </xf>
    <xf numFmtId="0" fontId="9" fillId="0" borderId="0" xfId="0" applyFont="1" applyAlignment="1">
      <alignment vertical="top" wrapText="1"/>
    </xf>
    <xf numFmtId="0" fontId="9" fillId="0" borderId="0" xfId="0" applyFont="1" applyAlignment="1">
      <alignment vertical="top"/>
    </xf>
    <xf numFmtId="0" fontId="18" fillId="2" borderId="3" xfId="0" applyFont="1" applyFill="1" applyBorder="1" applyAlignment="1">
      <alignment horizontal="center" vertical="center" wrapText="1"/>
    </xf>
    <xf numFmtId="0" fontId="18" fillId="2" borderId="3" xfId="0" applyFont="1" applyFill="1" applyBorder="1" applyAlignment="1">
      <alignment horizontal="center" vertical="top" wrapText="1"/>
    </xf>
    <xf numFmtId="0" fontId="17" fillId="0" borderId="0" xfId="0" applyFont="1" applyAlignment="1">
      <alignment horizontal="center" vertical="center"/>
    </xf>
    <xf numFmtId="0" fontId="17" fillId="0" borderId="4" xfId="0" applyFont="1" applyBorder="1" applyAlignment="1">
      <alignment vertical="top" wrapText="1"/>
    </xf>
    <xf numFmtId="164" fontId="19" fillId="0" borderId="12" xfId="1" applyNumberFormat="1" applyFont="1" applyBorder="1" applyAlignment="1" applyProtection="1">
      <alignment horizontal="center" vertical="top" wrapText="1"/>
    </xf>
    <xf numFmtId="0" fontId="17" fillId="3" borderId="4" xfId="0" applyFont="1" applyFill="1" applyBorder="1" applyAlignment="1">
      <alignment vertical="top" wrapText="1"/>
    </xf>
    <xf numFmtId="0" fontId="17" fillId="0" borderId="0" xfId="0" applyFont="1"/>
    <xf numFmtId="0" fontId="17" fillId="4" borderId="2" xfId="0" applyFont="1" applyFill="1" applyBorder="1" applyAlignment="1">
      <alignment vertical="top" wrapText="1"/>
    </xf>
    <xf numFmtId="164" fontId="19" fillId="4" borderId="12" xfId="1" applyNumberFormat="1" applyFont="1" applyFill="1" applyBorder="1" applyAlignment="1" applyProtection="1">
      <alignment horizontal="center" vertical="top" wrapText="1"/>
    </xf>
    <xf numFmtId="0" fontId="17" fillId="5" borderId="2" xfId="0" applyFont="1" applyFill="1" applyBorder="1" applyAlignment="1">
      <alignment vertical="top" wrapText="1"/>
    </xf>
    <xf numFmtId="0" fontId="17" fillId="0" borderId="2" xfId="0" applyFont="1" applyBorder="1" applyAlignment="1">
      <alignment vertical="top" wrapText="1"/>
    </xf>
    <xf numFmtId="0" fontId="18" fillId="2" borderId="6" xfId="0" applyFont="1" applyFill="1" applyBorder="1" applyAlignment="1">
      <alignment horizontal="center" vertical="center" wrapText="1"/>
    </xf>
    <xf numFmtId="164" fontId="18" fillId="2" borderId="13" xfId="1" applyNumberFormat="1" applyFont="1" applyFill="1" applyBorder="1" applyAlignment="1" applyProtection="1">
      <alignment horizontal="center" vertical="top" wrapText="1"/>
    </xf>
    <xf numFmtId="164" fontId="19" fillId="0" borderId="10" xfId="1" applyNumberFormat="1" applyFont="1" applyBorder="1" applyAlignment="1" applyProtection="1">
      <alignment horizontal="center" vertical="top" wrapText="1"/>
    </xf>
    <xf numFmtId="0" fontId="18" fillId="7" borderId="3" xfId="0" applyFont="1" applyFill="1" applyBorder="1" applyAlignment="1">
      <alignment horizontal="center" vertical="center" wrapText="1"/>
    </xf>
    <xf numFmtId="0" fontId="17" fillId="6" borderId="2" xfId="0" applyFont="1" applyFill="1" applyBorder="1" applyAlignment="1">
      <alignment vertical="top" wrapText="1"/>
    </xf>
    <xf numFmtId="0" fontId="6"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top"/>
    </xf>
    <xf numFmtId="0" fontId="14" fillId="0" borderId="0" xfId="0" applyFont="1" applyAlignment="1">
      <alignment horizontal="right" vertical="top"/>
    </xf>
    <xf numFmtId="0" fontId="7" fillId="0" borderId="0" xfId="0" applyFont="1" applyAlignment="1">
      <alignment horizontal="left" vertical="top"/>
    </xf>
    <xf numFmtId="0" fontId="9" fillId="0" borderId="0" xfId="0" applyFont="1" applyAlignment="1">
      <alignment horizontal="center" vertical="top"/>
    </xf>
    <xf numFmtId="0" fontId="7" fillId="0" borderId="0" xfId="0" applyFont="1" applyAlignment="1">
      <alignment horizontal="center" vertical="top" wrapText="1"/>
    </xf>
    <xf numFmtId="0" fontId="18" fillId="7" borderId="0" xfId="0" applyFont="1" applyFill="1" applyAlignment="1">
      <alignment horizontal="center" vertical="top" wrapText="1"/>
    </xf>
    <xf numFmtId="0" fontId="17" fillId="4" borderId="2" xfId="0" applyFont="1" applyFill="1" applyBorder="1" applyAlignment="1">
      <alignment horizontal="center" vertical="top" wrapText="1"/>
    </xf>
    <xf numFmtId="9" fontId="17" fillId="3" borderId="4" xfId="2" applyFont="1" applyFill="1" applyBorder="1" applyAlignment="1" applyProtection="1">
      <alignment vertical="top" wrapText="1"/>
    </xf>
    <xf numFmtId="0" fontId="17" fillId="0" borderId="2" xfId="0" applyFont="1" applyBorder="1" applyAlignment="1">
      <alignment horizontal="center" vertical="top" wrapText="1"/>
    </xf>
    <xf numFmtId="9" fontId="17" fillId="5" borderId="2" xfId="2" applyFont="1" applyFill="1" applyBorder="1" applyAlignment="1" applyProtection="1">
      <alignment vertical="top" wrapText="1"/>
    </xf>
    <xf numFmtId="0" fontId="11" fillId="0" borderId="14" xfId="0" applyFont="1" applyBorder="1" applyAlignment="1">
      <alignment horizontal="center" vertical="top"/>
    </xf>
    <xf numFmtId="0" fontId="16" fillId="0" borderId="0" xfId="0" applyFont="1" applyAlignment="1">
      <alignment horizontal="center" wrapText="1"/>
    </xf>
    <xf numFmtId="0" fontId="16" fillId="0" borderId="1" xfId="0" applyFont="1" applyBorder="1" applyAlignment="1">
      <alignment horizontal="center" wrapText="1"/>
    </xf>
    <xf numFmtId="0" fontId="3" fillId="0" borderId="0" xfId="0" applyFont="1" applyProtection="1">
      <protection locked="0"/>
    </xf>
    <xf numFmtId="4" fontId="3" fillId="0" borderId="0" xfId="0" applyNumberFormat="1" applyFont="1" applyProtection="1">
      <protection locked="0"/>
    </xf>
    <xf numFmtId="164" fontId="18" fillId="2" borderId="12" xfId="1" applyNumberFormat="1" applyFont="1" applyFill="1" applyBorder="1" applyAlignment="1" applyProtection="1">
      <alignment horizontal="center" vertical="top" wrapText="1"/>
      <protection locked="0"/>
    </xf>
    <xf numFmtId="0" fontId="18" fillId="2" borderId="2" xfId="0" applyFont="1" applyFill="1" applyBorder="1" applyAlignment="1" applyProtection="1">
      <alignment horizontal="center" vertical="top" wrapText="1"/>
      <protection locked="0"/>
    </xf>
    <xf numFmtId="4" fontId="18" fillId="2" borderId="17" xfId="0" applyNumberFormat="1" applyFont="1" applyFill="1" applyBorder="1" applyAlignment="1" applyProtection="1">
      <alignment horizontal="center" vertical="top" wrapText="1"/>
      <protection locked="0"/>
    </xf>
    <xf numFmtId="164" fontId="19" fillId="0" borderId="12" xfId="1" applyNumberFormat="1" applyFont="1" applyBorder="1" applyAlignment="1" applyProtection="1">
      <alignment horizontal="center" vertical="top" wrapText="1"/>
      <protection locked="0"/>
    </xf>
    <xf numFmtId="164" fontId="19" fillId="4" borderId="12" xfId="1" applyNumberFormat="1" applyFont="1" applyFill="1" applyBorder="1" applyAlignment="1" applyProtection="1">
      <alignment horizontal="center" vertical="top" wrapText="1"/>
      <protection locked="0"/>
    </xf>
    <xf numFmtId="0" fontId="17" fillId="0" borderId="0" xfId="0" applyFont="1" applyProtection="1">
      <protection locked="0"/>
    </xf>
    <xf numFmtId="4" fontId="17" fillId="0" borderId="0" xfId="0" applyNumberFormat="1" applyFont="1" applyProtection="1">
      <protection locked="0"/>
    </xf>
    <xf numFmtId="0" fontId="0" fillId="0" borderId="0" xfId="0" applyProtection="1">
      <protection locked="0"/>
    </xf>
    <xf numFmtId="4" fontId="0" fillId="0" borderId="0" xfId="0" applyNumberFormat="1" applyProtection="1">
      <protection locked="0"/>
    </xf>
    <xf numFmtId="0" fontId="12" fillId="0" borderId="0" xfId="0" applyFont="1" applyProtection="1">
      <protection locked="0"/>
    </xf>
    <xf numFmtId="4" fontId="12" fillId="0" borderId="0" xfId="0" applyNumberFormat="1" applyFont="1" applyProtection="1">
      <protection locked="0"/>
    </xf>
    <xf numFmtId="0" fontId="3" fillId="0" borderId="0" xfId="0" applyFont="1" applyAlignment="1" applyProtection="1">
      <alignment horizontal="left"/>
      <protection locked="0"/>
    </xf>
    <xf numFmtId="43" fontId="0" fillId="0" borderId="0" xfId="1" applyFont="1" applyProtection="1">
      <protection locked="0"/>
    </xf>
    <xf numFmtId="4" fontId="0" fillId="0" borderId="0" xfId="1" applyNumberFormat="1" applyFont="1" applyProtection="1">
      <protection locked="0"/>
    </xf>
    <xf numFmtId="43" fontId="17" fillId="0" borderId="0" xfId="1" applyFont="1" applyProtection="1">
      <protection locked="0"/>
    </xf>
    <xf numFmtId="4" fontId="17" fillId="0" borderId="0" xfId="1" applyNumberFormat="1" applyFont="1" applyProtection="1">
      <protection locked="0"/>
    </xf>
    <xf numFmtId="0" fontId="9" fillId="0" borderId="0" xfId="0" applyFont="1" applyAlignment="1" applyProtection="1">
      <alignment vertical="top"/>
      <protection locked="0"/>
    </xf>
    <xf numFmtId="0" fontId="0" fillId="0" borderId="0" xfId="0" applyAlignment="1" applyProtection="1">
      <alignment vertical="center"/>
      <protection locked="0"/>
    </xf>
    <xf numFmtId="0" fontId="18" fillId="2" borderId="3" xfId="0" applyFont="1" applyFill="1" applyBorder="1" applyAlignment="1" applyProtection="1">
      <alignment horizontal="center" vertical="top" wrapText="1"/>
      <protection locked="0"/>
    </xf>
    <xf numFmtId="43" fontId="12" fillId="0" borderId="0" xfId="1" applyFont="1" applyProtection="1">
      <protection locked="0"/>
    </xf>
    <xf numFmtId="0" fontId="11" fillId="0" borderId="14" xfId="0" applyFont="1" applyBorder="1" applyAlignment="1" applyProtection="1">
      <alignment horizontal="center" vertical="top"/>
      <protection locked="0"/>
    </xf>
    <xf numFmtId="0" fontId="11" fillId="0" borderId="15" xfId="0" applyFont="1" applyBorder="1" applyAlignment="1" applyProtection="1">
      <alignment horizontal="center" vertical="top"/>
      <protection locked="0"/>
    </xf>
    <xf numFmtId="0" fontId="11" fillId="0" borderId="16" xfId="0" applyFont="1" applyBorder="1" applyAlignment="1" applyProtection="1">
      <alignment horizontal="center" vertical="top"/>
      <protection locked="0"/>
    </xf>
    <xf numFmtId="43" fontId="18" fillId="2" borderId="17" xfId="1" applyFont="1" applyFill="1" applyBorder="1" applyAlignment="1" applyProtection="1">
      <alignment horizontal="center" vertical="top" wrapText="1"/>
      <protection locked="0"/>
    </xf>
    <xf numFmtId="43" fontId="19" fillId="0" borderId="17" xfId="1" applyFont="1" applyBorder="1" applyAlignment="1" applyProtection="1">
      <alignment vertical="top" wrapText="1"/>
      <protection locked="0"/>
    </xf>
    <xf numFmtId="43" fontId="19" fillId="4" borderId="17" xfId="1" applyFont="1" applyFill="1" applyBorder="1" applyAlignment="1" applyProtection="1">
      <alignment vertical="top" wrapText="1"/>
      <protection locked="0"/>
    </xf>
    <xf numFmtId="0" fontId="18" fillId="2" borderId="7" xfId="0" applyFont="1" applyFill="1" applyBorder="1" applyAlignment="1" applyProtection="1">
      <alignment horizontal="center" vertical="top" wrapText="1"/>
      <protection locked="0"/>
    </xf>
    <xf numFmtId="0" fontId="17" fillId="0" borderId="0" xfId="0" applyFont="1" applyAlignment="1" applyProtection="1">
      <alignment horizontal="center" vertical="center"/>
      <protection locked="0"/>
    </xf>
    <xf numFmtId="0" fontId="11" fillId="0" borderId="15" xfId="0" applyFont="1" applyBorder="1" applyAlignment="1" applyProtection="1">
      <alignment vertical="top"/>
      <protection locked="0"/>
    </xf>
    <xf numFmtId="0" fontId="11" fillId="0" borderId="16" xfId="0" applyFont="1" applyBorder="1" applyAlignment="1" applyProtection="1">
      <alignment vertical="top"/>
      <protection locked="0"/>
    </xf>
    <xf numFmtId="0" fontId="11" fillId="0" borderId="14" xfId="0" applyFont="1" applyBorder="1" applyAlignment="1" applyProtection="1">
      <alignment vertical="top"/>
      <protection locked="0"/>
    </xf>
    <xf numFmtId="43" fontId="18" fillId="2" borderId="3" xfId="1" applyFont="1" applyFill="1" applyBorder="1" applyAlignment="1" applyProtection="1">
      <alignment horizontal="center" vertical="top" wrapText="1"/>
      <protection locked="0"/>
    </xf>
    <xf numFmtId="43" fontId="18" fillId="2" borderId="18" xfId="1" applyFont="1" applyFill="1" applyBorder="1" applyAlignment="1" applyProtection="1">
      <alignment horizontal="center" vertical="top" wrapText="1"/>
      <protection locked="0"/>
    </xf>
    <xf numFmtId="164" fontId="18" fillId="2" borderId="13" xfId="1" applyNumberFormat="1" applyFont="1" applyFill="1" applyBorder="1" applyAlignment="1" applyProtection="1">
      <alignment horizontal="center" vertical="top" wrapText="1"/>
      <protection locked="0"/>
    </xf>
    <xf numFmtId="43" fontId="19" fillId="0" borderId="11" xfId="1" applyFont="1" applyBorder="1" applyAlignment="1" applyProtection="1">
      <alignment vertical="top" wrapText="1"/>
      <protection locked="0"/>
    </xf>
    <xf numFmtId="164" fontId="19" fillId="0" borderId="10" xfId="1" applyNumberFormat="1" applyFont="1" applyBorder="1" applyAlignment="1" applyProtection="1">
      <alignment horizontal="center" vertical="top" wrapText="1"/>
      <protection locked="0"/>
    </xf>
    <xf numFmtId="0" fontId="18" fillId="2" borderId="18" xfId="0" applyFont="1" applyFill="1" applyBorder="1" applyAlignment="1" applyProtection="1">
      <alignment horizontal="center" vertical="top" wrapText="1"/>
      <protection locked="0"/>
    </xf>
    <xf numFmtId="164" fontId="9" fillId="0" borderId="0" xfId="1" applyNumberFormat="1" applyFont="1" applyAlignment="1" applyProtection="1">
      <alignment horizontal="left" vertical="top"/>
      <protection locked="0"/>
    </xf>
    <xf numFmtId="40" fontId="9" fillId="0" borderId="0" xfId="0" applyNumberFormat="1" applyFont="1" applyAlignment="1" applyProtection="1">
      <alignment horizontal="left" vertical="top"/>
      <protection locked="0"/>
    </xf>
    <xf numFmtId="0" fontId="9" fillId="0" borderId="0" xfId="0" applyFont="1" applyAlignment="1" applyProtection="1">
      <alignment horizontal="left" vertical="top"/>
      <protection locked="0"/>
    </xf>
    <xf numFmtId="40" fontId="18" fillId="2" borderId="2" xfId="0" applyNumberFormat="1" applyFont="1" applyFill="1" applyBorder="1" applyAlignment="1" applyProtection="1">
      <alignment horizontal="center" vertical="top" wrapText="1"/>
      <protection locked="0"/>
    </xf>
    <xf numFmtId="0" fontId="18" fillId="2" borderId="17" xfId="0" applyFont="1" applyFill="1" applyBorder="1" applyAlignment="1" applyProtection="1">
      <alignment horizontal="center" vertical="top" wrapText="1"/>
      <protection locked="0"/>
    </xf>
    <xf numFmtId="164" fontId="9" fillId="0" borderId="0" xfId="1" applyNumberFormat="1" applyFont="1" applyAlignment="1" applyProtection="1">
      <alignment vertical="top"/>
      <protection locked="0"/>
    </xf>
    <xf numFmtId="40" fontId="9" fillId="0" borderId="0" xfId="0" applyNumberFormat="1" applyFont="1" applyAlignment="1" applyProtection="1">
      <alignment vertical="top"/>
      <protection locked="0"/>
    </xf>
    <xf numFmtId="9" fontId="17" fillId="3" borderId="4" xfId="2" applyFont="1" applyFill="1" applyBorder="1" applyAlignment="1" applyProtection="1">
      <alignment vertical="top" wrapText="1"/>
      <protection locked="0"/>
    </xf>
    <xf numFmtId="9" fontId="17" fillId="5" borderId="2" xfId="2" applyFont="1" applyFill="1" applyBorder="1" applyAlignment="1" applyProtection="1">
      <alignment vertical="top" wrapText="1"/>
      <protection locked="0"/>
    </xf>
    <xf numFmtId="0" fontId="7" fillId="7" borderId="2" xfId="0" applyFont="1" applyFill="1" applyBorder="1" applyAlignment="1">
      <alignment horizontal="center" vertical="top" wrapText="1"/>
    </xf>
    <xf numFmtId="0" fontId="11" fillId="0" borderId="0" xfId="0" applyFont="1" applyAlignment="1" applyProtection="1">
      <alignment horizontal="center" vertical="top"/>
      <protection locked="0"/>
    </xf>
    <xf numFmtId="0" fontId="18" fillId="2" borderId="22" xfId="0" applyFont="1" applyFill="1" applyBorder="1" applyAlignment="1" applyProtection="1">
      <alignment horizontal="center" vertical="top" wrapText="1"/>
      <protection locked="0"/>
    </xf>
    <xf numFmtId="164" fontId="19" fillId="0" borderId="1" xfId="0" applyNumberFormat="1" applyFont="1" applyBorder="1" applyAlignment="1" applyProtection="1">
      <alignment vertical="top" wrapText="1"/>
      <protection locked="0"/>
    </xf>
    <xf numFmtId="164" fontId="19" fillId="4" borderId="23" xfId="0" applyNumberFormat="1" applyFont="1" applyFill="1" applyBorder="1" applyAlignment="1" applyProtection="1">
      <alignment vertical="top" wrapText="1"/>
      <protection locked="0"/>
    </xf>
    <xf numFmtId="0" fontId="19" fillId="5" borderId="2" xfId="0" applyFont="1" applyFill="1" applyBorder="1" applyAlignment="1" applyProtection="1">
      <alignment vertical="top" wrapText="1"/>
      <protection locked="0"/>
    </xf>
    <xf numFmtId="0" fontId="17" fillId="0" borderId="0" xfId="0" applyFont="1" applyAlignment="1">
      <alignment horizontal="center"/>
    </xf>
    <xf numFmtId="0" fontId="0" fillId="0" borderId="0" xfId="0" applyAlignment="1">
      <alignment horizontal="center"/>
    </xf>
    <xf numFmtId="0" fontId="19" fillId="0" borderId="4" xfId="0" applyFont="1" applyBorder="1" applyAlignment="1">
      <alignment horizontal="center" vertical="top" wrapText="1"/>
    </xf>
    <xf numFmtId="0" fontId="19" fillId="0" borderId="4" xfId="0" applyFont="1" applyBorder="1" applyAlignment="1">
      <alignment vertical="top" wrapText="1"/>
    </xf>
    <xf numFmtId="0" fontId="19" fillId="0" borderId="0" xfId="0" applyFont="1"/>
    <xf numFmtId="43" fontId="19" fillId="0" borderId="2" xfId="1" applyFont="1" applyFill="1" applyBorder="1" applyAlignment="1" applyProtection="1">
      <alignment vertical="top" wrapText="1"/>
      <protection locked="0"/>
    </xf>
    <xf numFmtId="4" fontId="19" fillId="0" borderId="17" xfId="0" applyNumberFormat="1" applyFont="1" applyBorder="1" applyAlignment="1" applyProtection="1">
      <alignment vertical="top" wrapText="1"/>
      <protection locked="0"/>
    </xf>
    <xf numFmtId="0" fontId="19" fillId="0" borderId="2" xfId="0" applyFont="1" applyBorder="1" applyAlignment="1" applyProtection="1">
      <alignment vertical="top" wrapText="1"/>
      <protection locked="0"/>
    </xf>
    <xf numFmtId="0" fontId="9" fillId="0" borderId="0" xfId="0" applyFont="1" applyAlignment="1">
      <alignment wrapText="1"/>
    </xf>
    <xf numFmtId="0" fontId="4" fillId="0" borderId="0" xfId="0" applyFont="1" applyAlignment="1">
      <alignment vertical="top"/>
    </xf>
    <xf numFmtId="0" fontId="11" fillId="0" borderId="0" xfId="0" applyFont="1" applyAlignment="1">
      <alignment horizontal="right" vertical="top"/>
    </xf>
    <xf numFmtId="43" fontId="12" fillId="0" borderId="0" xfId="1" applyFont="1" applyAlignment="1" applyProtection="1">
      <alignment vertical="top"/>
      <protection locked="0"/>
    </xf>
    <xf numFmtId="0" fontId="12" fillId="0" borderId="0" xfId="0" applyFont="1" applyAlignment="1" applyProtection="1">
      <alignment vertical="top"/>
      <protection locked="0"/>
    </xf>
    <xf numFmtId="43" fontId="0" fillId="0" borderId="0" xfId="1" applyFont="1" applyAlignment="1" applyProtection="1">
      <alignment vertical="top"/>
      <protection locked="0"/>
    </xf>
    <xf numFmtId="0" fontId="0" fillId="0" borderId="0" xfId="0" applyAlignment="1" applyProtection="1">
      <alignment vertical="top"/>
      <protection locked="0"/>
    </xf>
    <xf numFmtId="0" fontId="13" fillId="0" borderId="0" xfId="0" applyFont="1" applyAlignment="1">
      <alignment vertical="top"/>
    </xf>
    <xf numFmtId="0" fontId="24" fillId="0" borderId="0" xfId="0" applyFont="1" applyAlignment="1">
      <alignment horizontal="left" vertical="top" wrapText="1"/>
    </xf>
    <xf numFmtId="0" fontId="24" fillId="0" borderId="1" xfId="0" applyFont="1" applyBorder="1" applyAlignment="1">
      <alignment horizontal="left" vertical="top" wrapText="1"/>
    </xf>
    <xf numFmtId="0" fontId="17" fillId="0" borderId="0" xfId="0" applyFont="1" applyAlignment="1" applyProtection="1">
      <alignment horizontal="center" vertical="top"/>
      <protection locked="0"/>
    </xf>
    <xf numFmtId="0" fontId="17" fillId="0" borderId="0" xfId="0" applyFont="1" applyAlignment="1">
      <alignment horizontal="center" vertical="top"/>
    </xf>
    <xf numFmtId="0" fontId="17" fillId="0" borderId="0" xfId="0" applyFont="1" applyAlignment="1" applyProtection="1">
      <alignment vertical="top"/>
      <protection locked="0"/>
    </xf>
    <xf numFmtId="0" fontId="17" fillId="0" borderId="0" xfId="0" applyFont="1" applyAlignment="1">
      <alignment vertical="top"/>
    </xf>
    <xf numFmtId="0" fontId="20" fillId="0" borderId="0" xfId="0" applyFont="1" applyAlignment="1">
      <alignment horizontal="center" vertical="top"/>
    </xf>
    <xf numFmtId="0" fontId="18" fillId="8" borderId="24" xfId="0" applyFont="1" applyFill="1" applyBorder="1" applyAlignment="1">
      <alignment horizontal="center" vertical="top" wrapText="1"/>
    </xf>
    <xf numFmtId="164" fontId="18" fillId="2" borderId="25" xfId="1" applyNumberFormat="1" applyFont="1" applyFill="1" applyBorder="1" applyAlignment="1" applyProtection="1">
      <alignment horizontal="center" vertical="top" wrapText="1"/>
      <protection locked="0"/>
    </xf>
    <xf numFmtId="43" fontId="18" fillId="2" borderId="24" xfId="1" applyFont="1" applyFill="1" applyBorder="1" applyAlignment="1" applyProtection="1">
      <alignment horizontal="center" vertical="top" wrapText="1"/>
      <protection locked="0"/>
    </xf>
    <xf numFmtId="43" fontId="18" fillId="2" borderId="26" xfId="1" applyFont="1" applyFill="1" applyBorder="1" applyAlignment="1" applyProtection="1">
      <alignment horizontal="center" vertical="top" wrapText="1"/>
      <protection locked="0"/>
    </xf>
    <xf numFmtId="0" fontId="18" fillId="2" borderId="27" xfId="0" applyFont="1" applyFill="1" applyBorder="1" applyAlignment="1" applyProtection="1">
      <alignment horizontal="center" vertical="top" wrapText="1"/>
      <protection locked="0"/>
    </xf>
    <xf numFmtId="0" fontId="18" fillId="2" borderId="24" xfId="0" applyFont="1" applyFill="1" applyBorder="1" applyAlignment="1" applyProtection="1">
      <alignment horizontal="center" vertical="top" wrapText="1"/>
      <protection locked="0"/>
    </xf>
    <xf numFmtId="0" fontId="26" fillId="0" borderId="2" xfId="0" applyFont="1" applyBorder="1" applyAlignment="1">
      <alignment vertical="top" wrapText="1"/>
    </xf>
    <xf numFmtId="0" fontId="26" fillId="0" borderId="2" xfId="0" applyFont="1" applyBorder="1" applyAlignment="1">
      <alignment horizontal="center" vertical="top" wrapText="1"/>
    </xf>
    <xf numFmtId="164" fontId="19" fillId="0" borderId="2" xfId="1" applyNumberFormat="1" applyFont="1" applyBorder="1" applyAlignment="1" applyProtection="1">
      <alignment horizontal="center" vertical="top" wrapText="1"/>
      <protection locked="0"/>
    </xf>
    <xf numFmtId="43" fontId="19" fillId="0" borderId="2" xfId="1" applyFont="1" applyBorder="1" applyAlignment="1" applyProtection="1">
      <alignment vertical="top" wrapText="1"/>
      <protection locked="0"/>
    </xf>
    <xf numFmtId="43" fontId="17" fillId="3" borderId="2" xfId="1" applyFont="1" applyFill="1" applyBorder="1" applyAlignment="1" applyProtection="1">
      <alignment vertical="top" wrapText="1"/>
      <protection locked="0"/>
    </xf>
    <xf numFmtId="0" fontId="17" fillId="3" borderId="2" xfId="0" applyFont="1" applyFill="1" applyBorder="1" applyAlignment="1" applyProtection="1">
      <alignment vertical="top" wrapText="1"/>
      <protection locked="0"/>
    </xf>
    <xf numFmtId="0" fontId="27" fillId="10" borderId="2" xfId="0" applyFont="1" applyFill="1" applyBorder="1" applyAlignment="1">
      <alignment vertical="top" wrapText="1"/>
    </xf>
    <xf numFmtId="0" fontId="27" fillId="10" borderId="2" xfId="0" applyFont="1" applyFill="1" applyBorder="1" applyAlignment="1">
      <alignment horizontal="center" vertical="top" wrapText="1"/>
    </xf>
    <xf numFmtId="164" fontId="19" fillId="4" borderId="2" xfId="1" applyNumberFormat="1" applyFont="1" applyFill="1" applyBorder="1" applyAlignment="1" applyProtection="1">
      <alignment horizontal="center" vertical="top" wrapText="1"/>
      <protection locked="0"/>
    </xf>
    <xf numFmtId="43" fontId="19" fillId="4" borderId="2" xfId="1" applyFont="1" applyFill="1" applyBorder="1" applyAlignment="1" applyProtection="1">
      <alignment vertical="top" wrapText="1"/>
      <protection locked="0"/>
    </xf>
    <xf numFmtId="43" fontId="17" fillId="5" borderId="2" xfId="1" applyFont="1" applyFill="1" applyBorder="1" applyAlignment="1" applyProtection="1">
      <alignment vertical="top" wrapText="1"/>
      <protection locked="0"/>
    </xf>
    <xf numFmtId="0" fontId="4" fillId="0" borderId="0" xfId="0" applyFont="1" applyAlignment="1">
      <alignment horizontal="left"/>
    </xf>
    <xf numFmtId="0" fontId="7" fillId="0" borderId="0" xfId="0" applyFont="1" applyAlignment="1">
      <alignment horizontal="left"/>
    </xf>
    <xf numFmtId="0" fontId="19" fillId="6" borderId="2" xfId="0" applyFont="1" applyFill="1" applyBorder="1" applyAlignment="1">
      <alignment vertical="top" wrapText="1"/>
    </xf>
    <xf numFmtId="0" fontId="19" fillId="0" borderId="2" xfId="0" applyFont="1" applyBorder="1" applyAlignment="1">
      <alignment vertical="top" wrapText="1"/>
    </xf>
    <xf numFmtId="0" fontId="23" fillId="0" borderId="0" xfId="0" applyFont="1" applyAlignment="1">
      <alignment vertical="top" wrapText="1"/>
    </xf>
    <xf numFmtId="0" fontId="23" fillId="0" borderId="0" xfId="0" applyFont="1" applyAlignment="1">
      <alignment vertical="top"/>
    </xf>
    <xf numFmtId="0" fontId="28" fillId="0" borderId="0" xfId="0" applyFont="1" applyAlignment="1">
      <alignment vertical="top"/>
    </xf>
    <xf numFmtId="8" fontId="17" fillId="11" borderId="9" xfId="1" applyNumberFormat="1" applyFont="1" applyFill="1" applyBorder="1" applyAlignment="1" applyProtection="1">
      <alignment vertical="top" wrapText="1"/>
      <protection locked="0"/>
    </xf>
    <xf numFmtId="0" fontId="17" fillId="11" borderId="2" xfId="0" applyFont="1" applyFill="1" applyBorder="1" applyAlignment="1" applyProtection="1">
      <alignment vertical="top" wrapText="1"/>
      <protection locked="0"/>
    </xf>
    <xf numFmtId="8" fontId="17" fillId="3" borderId="8" xfId="1" applyNumberFormat="1" applyFont="1" applyFill="1" applyBorder="1" applyAlignment="1" applyProtection="1">
      <alignment vertical="top" wrapText="1"/>
      <protection locked="0"/>
    </xf>
    <xf numFmtId="8" fontId="17" fillId="5" borderId="9" xfId="1" applyNumberFormat="1" applyFont="1" applyFill="1" applyBorder="1" applyAlignment="1" applyProtection="1">
      <alignment vertical="top" wrapText="1"/>
      <protection locked="0"/>
    </xf>
    <xf numFmtId="8" fontId="19" fillId="0" borderId="2" xfId="0" applyNumberFormat="1" applyFont="1" applyBorder="1" applyAlignment="1" applyProtection="1">
      <alignment vertical="top" wrapText="1"/>
      <protection locked="0"/>
    </xf>
    <xf numFmtId="8" fontId="19" fillId="5" borderId="2" xfId="0" applyNumberFormat="1" applyFont="1" applyFill="1" applyBorder="1" applyAlignment="1" applyProtection="1">
      <alignment vertical="top" wrapText="1"/>
      <protection locked="0"/>
    </xf>
    <xf numFmtId="43" fontId="19" fillId="0" borderId="2" xfId="1" applyFont="1" applyFill="1" applyBorder="1" applyAlignment="1" applyProtection="1">
      <alignment horizontal="center" vertical="top" wrapText="1"/>
      <protection locked="0"/>
    </xf>
    <xf numFmtId="0" fontId="19" fillId="12" borderId="2" xfId="0" applyFont="1" applyFill="1" applyBorder="1" applyAlignment="1">
      <alignment horizontal="center" vertical="top" wrapText="1"/>
    </xf>
    <xf numFmtId="0" fontId="19" fillId="12" borderId="2" xfId="0" applyFont="1" applyFill="1" applyBorder="1" applyAlignment="1">
      <alignment vertical="top" wrapText="1"/>
    </xf>
    <xf numFmtId="164" fontId="19" fillId="12" borderId="12" xfId="1" applyNumberFormat="1" applyFont="1" applyFill="1" applyBorder="1" applyAlignment="1" applyProtection="1">
      <alignment horizontal="center" vertical="top" wrapText="1"/>
      <protection locked="0"/>
    </xf>
    <xf numFmtId="164" fontId="19" fillId="12" borderId="2" xfId="1" applyNumberFormat="1" applyFont="1" applyFill="1" applyBorder="1" applyAlignment="1" applyProtection="1">
      <alignment horizontal="center" vertical="top" wrapText="1"/>
      <protection locked="0"/>
    </xf>
    <xf numFmtId="4" fontId="19" fillId="12" borderId="17" xfId="0" applyNumberFormat="1" applyFont="1" applyFill="1" applyBorder="1" applyAlignment="1" applyProtection="1">
      <alignment vertical="top" wrapText="1"/>
      <protection locked="0"/>
    </xf>
    <xf numFmtId="43" fontId="19" fillId="13" borderId="2" xfId="1" applyFont="1" applyFill="1" applyBorder="1" applyAlignment="1" applyProtection="1">
      <alignment vertical="top" wrapText="1"/>
      <protection locked="0"/>
    </xf>
    <xf numFmtId="164" fontId="19" fillId="4" borderId="1" xfId="0" applyNumberFormat="1" applyFont="1" applyFill="1" applyBorder="1" applyAlignment="1" applyProtection="1">
      <alignment vertical="top" wrapText="1"/>
      <protection locked="0"/>
    </xf>
    <xf numFmtId="9" fontId="17" fillId="5" borderId="4" xfId="2" applyFont="1" applyFill="1" applyBorder="1" applyAlignment="1" applyProtection="1">
      <alignment vertical="top" wrapText="1"/>
      <protection locked="0"/>
    </xf>
    <xf numFmtId="9" fontId="17" fillId="5" borderId="4" xfId="2" applyFont="1" applyFill="1" applyBorder="1" applyAlignment="1" applyProtection="1">
      <alignment vertical="top" wrapText="1"/>
    </xf>
    <xf numFmtId="0" fontId="17" fillId="5" borderId="4" xfId="0" applyFont="1" applyFill="1" applyBorder="1" applyAlignment="1">
      <alignment vertical="top" wrapText="1"/>
    </xf>
    <xf numFmtId="165" fontId="19" fillId="5" borderId="2" xfId="1" applyNumberFormat="1" applyFont="1" applyFill="1" applyBorder="1" applyAlignment="1" applyProtection="1">
      <alignment vertical="top" wrapText="1"/>
      <protection locked="0"/>
    </xf>
    <xf numFmtId="43" fontId="19" fillId="4" borderId="17" xfId="0" applyNumberFormat="1" applyFont="1" applyFill="1" applyBorder="1" applyAlignment="1" applyProtection="1">
      <alignment vertical="top" wrapText="1"/>
      <protection locked="0"/>
    </xf>
    <xf numFmtId="166" fontId="19" fillId="5" borderId="2" xfId="1" applyNumberFormat="1" applyFont="1" applyFill="1" applyBorder="1" applyAlignment="1" applyProtection="1">
      <alignment vertical="top" wrapText="1"/>
      <protection locked="0"/>
    </xf>
    <xf numFmtId="43" fontId="19" fillId="4" borderId="17" xfId="0" applyNumberFormat="1" applyFont="1" applyFill="1" applyBorder="1" applyAlignment="1">
      <alignment vertical="top" wrapText="1"/>
    </xf>
    <xf numFmtId="43" fontId="19" fillId="0" borderId="17" xfId="0" applyNumberFormat="1" applyFont="1" applyBorder="1" applyAlignment="1" applyProtection="1">
      <alignment vertical="top" wrapText="1"/>
      <protection locked="0"/>
    </xf>
    <xf numFmtId="165" fontId="19" fillId="3" borderId="2" xfId="0" applyNumberFormat="1" applyFont="1" applyFill="1" applyBorder="1" applyAlignment="1" applyProtection="1">
      <alignment vertical="top" wrapText="1"/>
      <protection locked="0"/>
    </xf>
    <xf numFmtId="166" fontId="19" fillId="3" borderId="2" xfId="0" applyNumberFormat="1" applyFont="1" applyFill="1" applyBorder="1" applyAlignment="1" applyProtection="1">
      <alignment vertical="top" wrapText="1"/>
      <protection locked="0"/>
    </xf>
    <xf numFmtId="167" fontId="19" fillId="3" borderId="2" xfId="0" applyNumberFormat="1" applyFont="1" applyFill="1" applyBorder="1" applyAlignment="1" applyProtection="1">
      <alignment vertical="top" wrapText="1"/>
      <protection locked="0"/>
    </xf>
    <xf numFmtId="0" fontId="0" fillId="3" borderId="2" xfId="0" applyFill="1" applyBorder="1" applyAlignment="1">
      <alignment vertical="top" wrapText="1"/>
    </xf>
    <xf numFmtId="37" fontId="17" fillId="3" borderId="8" xfId="1" applyNumberFormat="1" applyFont="1" applyFill="1" applyBorder="1" applyAlignment="1" applyProtection="1">
      <alignment vertical="top" wrapText="1"/>
      <protection locked="0"/>
    </xf>
    <xf numFmtId="168" fontId="19" fillId="3" borderId="2" xfId="0" applyNumberFormat="1" applyFont="1" applyFill="1" applyBorder="1" applyAlignment="1" applyProtection="1">
      <alignment vertical="top" wrapText="1"/>
      <protection locked="0"/>
    </xf>
    <xf numFmtId="1" fontId="17" fillId="3" borderId="8" xfId="1" applyNumberFormat="1" applyFont="1" applyFill="1" applyBorder="1" applyAlignment="1" applyProtection="1">
      <alignment vertical="top" wrapText="1"/>
      <protection locked="0"/>
    </xf>
    <xf numFmtId="49" fontId="17" fillId="3" borderId="4" xfId="0" applyNumberFormat="1" applyFont="1" applyFill="1" applyBorder="1" applyAlignment="1" applyProtection="1">
      <alignment vertical="top" wrapText="1"/>
      <protection locked="0"/>
    </xf>
    <xf numFmtId="49" fontId="17" fillId="5" borderId="2" xfId="0" applyNumberFormat="1" applyFont="1" applyFill="1" applyBorder="1" applyAlignment="1" applyProtection="1">
      <alignment vertical="top" wrapText="1"/>
      <protection locked="0"/>
    </xf>
    <xf numFmtId="49" fontId="17" fillId="5" borderId="4" xfId="0" applyNumberFormat="1" applyFont="1" applyFill="1" applyBorder="1" applyAlignment="1" applyProtection="1">
      <alignment vertical="top" wrapText="1"/>
      <protection locked="0"/>
    </xf>
    <xf numFmtId="0" fontId="16" fillId="0" borderId="0" xfId="0" applyFont="1" applyAlignment="1">
      <alignment horizontal="center"/>
    </xf>
    <xf numFmtId="2" fontId="3" fillId="0" borderId="2" xfId="0" applyNumberFormat="1" applyFont="1" applyBorder="1" applyAlignment="1">
      <alignment horizontal="center"/>
    </xf>
    <xf numFmtId="0" fontId="3" fillId="0" borderId="2" xfId="0" applyFont="1" applyBorder="1" applyAlignment="1">
      <alignment horizontal="center"/>
    </xf>
    <xf numFmtId="44" fontId="30" fillId="0" borderId="2" xfId="3" applyFont="1" applyBorder="1"/>
    <xf numFmtId="44" fontId="3" fillId="0" borderId="2" xfId="3" applyFont="1" applyBorder="1"/>
    <xf numFmtId="0" fontId="0" fillId="2" borderId="0" xfId="0" applyFill="1" applyAlignment="1">
      <alignment horizontal="center"/>
    </xf>
    <xf numFmtId="0" fontId="0" fillId="2" borderId="0" xfId="0" applyFill="1"/>
    <xf numFmtId="0" fontId="0" fillId="2" borderId="31" xfId="0" applyFill="1" applyBorder="1"/>
    <xf numFmtId="0" fontId="3" fillId="2" borderId="0" xfId="0" applyFont="1" applyFill="1" applyAlignment="1">
      <alignment horizontal="center"/>
    </xf>
    <xf numFmtId="0" fontId="3" fillId="2" borderId="0" xfId="0" applyFont="1" applyFill="1"/>
    <xf numFmtId="0" fontId="3" fillId="2" borderId="31" xfId="0" applyFont="1" applyFill="1" applyBorder="1"/>
    <xf numFmtId="0" fontId="3" fillId="15" borderId="30" xfId="0" applyFont="1" applyFill="1" applyBorder="1"/>
    <xf numFmtId="0" fontId="3" fillId="15" borderId="0" xfId="0" applyFont="1" applyFill="1" applyAlignment="1">
      <alignment horizontal="center"/>
    </xf>
    <xf numFmtId="0" fontId="3" fillId="15" borderId="0" xfId="0" applyFont="1" applyFill="1"/>
    <xf numFmtId="0" fontId="3" fillId="15" borderId="31" xfId="0" applyFont="1" applyFill="1" applyBorder="1"/>
    <xf numFmtId="0" fontId="3" fillId="15" borderId="0" xfId="0" applyFont="1" applyFill="1" applyAlignment="1">
      <alignment horizontal="center" vertical="center"/>
    </xf>
    <xf numFmtId="0" fontId="3" fillId="15" borderId="31" xfId="0" applyFont="1" applyFill="1" applyBorder="1" applyAlignment="1">
      <alignment horizontal="center" vertical="center"/>
    </xf>
    <xf numFmtId="49" fontId="3" fillId="0" borderId="4" xfId="0" applyNumberFormat="1" applyFont="1" applyBorder="1" applyAlignment="1">
      <alignment horizontal="center"/>
    </xf>
    <xf numFmtId="0" fontId="3" fillId="0" borderId="4" xfId="0" applyFont="1" applyBorder="1" applyAlignment="1">
      <alignment horizontal="center"/>
    </xf>
    <xf numFmtId="44" fontId="3" fillId="0" borderId="4" xfId="3" applyFont="1" applyBorder="1"/>
    <xf numFmtId="44" fontId="3" fillId="0" borderId="2" xfId="3" applyFont="1" applyBorder="1" applyAlignment="1"/>
    <xf numFmtId="44" fontId="3" fillId="15" borderId="31" xfId="3" applyFont="1" applyFill="1" applyBorder="1"/>
    <xf numFmtId="44" fontId="3" fillId="0" borderId="2" xfId="3" applyFont="1" applyBorder="1" applyAlignment="1">
      <alignment horizontal="center"/>
    </xf>
    <xf numFmtId="49" fontId="3" fillId="0" borderId="2" xfId="0" applyNumberFormat="1" applyFont="1" applyBorder="1" applyAlignment="1">
      <alignment horizontal="center"/>
    </xf>
    <xf numFmtId="0" fontId="3" fillId="15" borderId="1" xfId="0" applyFont="1" applyFill="1" applyBorder="1" applyAlignment="1">
      <alignment horizontal="center"/>
    </xf>
    <xf numFmtId="0" fontId="3" fillId="15" borderId="1" xfId="0" applyFont="1" applyFill="1" applyBorder="1"/>
    <xf numFmtId="0" fontId="3" fillId="15" borderId="8" xfId="0" applyFont="1" applyFill="1" applyBorder="1"/>
    <xf numFmtId="0" fontId="32" fillId="0" borderId="2" xfId="0" applyFont="1" applyBorder="1" applyAlignment="1">
      <alignment horizontal="center" vertical="center" wrapText="1"/>
    </xf>
    <xf numFmtId="169" fontId="32" fillId="0" borderId="2" xfId="0" applyNumberFormat="1" applyFont="1" applyBorder="1" applyAlignment="1">
      <alignment horizontal="center" vertical="center"/>
    </xf>
    <xf numFmtId="0" fontId="32" fillId="0" borderId="2" xfId="0" applyFont="1" applyBorder="1" applyAlignment="1">
      <alignment horizontal="center" vertical="center"/>
    </xf>
    <xf numFmtId="170" fontId="32" fillId="0" borderId="2" xfId="0" applyNumberFormat="1" applyFont="1" applyBorder="1" applyAlignment="1">
      <alignment horizontal="center" vertical="center" wrapText="1"/>
    </xf>
    <xf numFmtId="0" fontId="33" fillId="0" borderId="2" xfId="0" applyFont="1" applyBorder="1" applyAlignment="1">
      <alignment horizontal="left" vertical="center" wrapText="1"/>
    </xf>
    <xf numFmtId="0" fontId="32" fillId="0" borderId="2" xfId="0" applyFont="1" applyBorder="1" applyAlignment="1">
      <alignment horizontal="left" vertical="center" wrapText="1"/>
    </xf>
    <xf numFmtId="0" fontId="34" fillId="0" borderId="2" xfId="0" applyFont="1" applyBorder="1" applyAlignment="1">
      <alignment horizontal="left" vertical="center" wrapText="1"/>
    </xf>
    <xf numFmtId="0" fontId="31" fillId="0" borderId="0" xfId="0" applyFont="1"/>
    <xf numFmtId="0" fontId="35" fillId="0" borderId="0" xfId="0" applyFont="1" applyAlignment="1">
      <alignment horizontal="center" wrapText="1"/>
    </xf>
    <xf numFmtId="0" fontId="35" fillId="0" borderId="34" xfId="0" applyFont="1" applyBorder="1" applyAlignment="1">
      <alignment horizontal="center" wrapText="1"/>
    </xf>
    <xf numFmtId="0" fontId="35" fillId="0" borderId="0" xfId="0" applyFont="1" applyAlignment="1">
      <alignment wrapText="1"/>
    </xf>
    <xf numFmtId="44" fontId="3" fillId="0" borderId="2" xfId="3" applyFont="1" applyBorder="1" applyAlignment="1"/>
    <xf numFmtId="0" fontId="3" fillId="0" borderId="2" xfId="0" applyFont="1" applyBorder="1"/>
    <xf numFmtId="0" fontId="29" fillId="14" borderId="2" xfId="0" applyFont="1" applyFill="1" applyBorder="1" applyAlignment="1">
      <alignment horizontal="center" vertical="center" wrapText="1"/>
    </xf>
    <xf numFmtId="0" fontId="4" fillId="0" borderId="24" xfId="0" applyFont="1" applyBorder="1" applyAlignment="1">
      <alignment horizontal="center" vertical="center"/>
    </xf>
    <xf numFmtId="0" fontId="4" fillId="0" borderId="4" xfId="0" applyFont="1" applyBorder="1" applyAlignment="1">
      <alignment horizontal="center" vertical="center"/>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8" xfId="0" applyFont="1" applyBorder="1" applyAlignment="1">
      <alignment horizontal="center" wrapText="1"/>
    </xf>
    <xf numFmtId="0" fontId="4" fillId="0" borderId="27" xfId="0" applyFont="1" applyBorder="1" applyAlignment="1">
      <alignment horizontal="center" wrapText="1"/>
    </xf>
    <xf numFmtId="0" fontId="4" fillId="0" borderId="29" xfId="0" applyFont="1" applyBorder="1" applyAlignment="1">
      <alignment horizontal="center" wrapText="1"/>
    </xf>
    <xf numFmtId="0" fontId="4" fillId="0" borderId="8" xfId="0" applyFont="1" applyBorder="1" applyAlignment="1">
      <alignment horizont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29" fillId="14" borderId="32" xfId="0" applyFont="1" applyFill="1" applyBorder="1" applyAlignment="1">
      <alignment horizontal="center" vertical="center" wrapText="1"/>
    </xf>
    <xf numFmtId="0" fontId="29" fillId="14" borderId="33" xfId="0" applyFont="1" applyFill="1" applyBorder="1" applyAlignment="1">
      <alignment horizontal="center" vertical="center" wrapText="1"/>
    </xf>
    <xf numFmtId="44" fontId="3" fillId="0" borderId="4" xfId="3" applyFont="1" applyBorder="1" applyAlignment="1"/>
    <xf numFmtId="0" fontId="3" fillId="0" borderId="4" xfId="0" applyFont="1" applyBorder="1"/>
    <xf numFmtId="0" fontId="12" fillId="3" borderId="0" xfId="0" applyFont="1" applyFill="1" applyAlignment="1" applyProtection="1">
      <alignment horizontal="center" vertical="top"/>
      <protection locked="0"/>
    </xf>
    <xf numFmtId="0" fontId="10" fillId="9" borderId="0" xfId="0" applyFont="1" applyFill="1" applyAlignment="1" applyProtection="1">
      <alignment horizontal="center" vertical="top" wrapText="1"/>
      <protection locked="0"/>
    </xf>
    <xf numFmtId="0" fontId="10" fillId="7" borderId="0" xfId="0" applyFont="1" applyFill="1" applyAlignment="1" applyProtection="1">
      <alignment horizontal="center" vertical="top" wrapText="1"/>
      <protection locked="0"/>
    </xf>
    <xf numFmtId="0" fontId="10" fillId="7" borderId="5" xfId="0" applyFont="1" applyFill="1" applyBorder="1" applyAlignment="1" applyProtection="1">
      <alignment horizontal="center" vertical="top" wrapText="1"/>
      <protection locked="0"/>
    </xf>
    <xf numFmtId="0" fontId="22" fillId="9" borderId="0" xfId="0" applyFont="1" applyFill="1" applyAlignment="1" applyProtection="1">
      <alignment horizontal="center" vertical="top" wrapText="1"/>
      <protection locked="0"/>
    </xf>
    <xf numFmtId="0" fontId="12" fillId="3" borderId="1" xfId="0" applyFont="1" applyFill="1" applyBorder="1" applyAlignment="1">
      <alignment horizontal="left"/>
    </xf>
    <xf numFmtId="0" fontId="11" fillId="0" borderId="20" xfId="0" applyFont="1" applyBorder="1" applyAlignment="1" applyProtection="1">
      <alignment horizontal="center" vertical="top"/>
      <protection locked="0"/>
    </xf>
    <xf numFmtId="0" fontId="11" fillId="0" borderId="19" xfId="0" applyFont="1" applyBorder="1" applyAlignment="1" applyProtection="1">
      <alignment horizontal="center" vertical="top"/>
      <protection locked="0"/>
    </xf>
    <xf numFmtId="43" fontId="11" fillId="0" borderId="21" xfId="1" applyFont="1" applyBorder="1" applyAlignment="1" applyProtection="1">
      <alignment horizontal="center" vertical="top"/>
      <protection locked="0"/>
    </xf>
    <xf numFmtId="43" fontId="10" fillId="7" borderId="5" xfId="1" applyFont="1" applyFill="1" applyBorder="1" applyAlignment="1" applyProtection="1">
      <alignment horizontal="center" vertical="top" wrapText="1"/>
      <protection locked="0"/>
    </xf>
    <xf numFmtId="0" fontId="0" fillId="3" borderId="1" xfId="0" applyFill="1" applyBorder="1" applyAlignment="1" applyProtection="1">
      <alignment horizontal="center"/>
      <protection locked="0"/>
    </xf>
    <xf numFmtId="43" fontId="0" fillId="3" borderId="1" xfId="1" applyFont="1" applyFill="1" applyBorder="1" applyAlignment="1" applyProtection="1">
      <alignment horizontal="center"/>
      <protection locked="0"/>
    </xf>
    <xf numFmtId="0" fontId="12" fillId="3" borderId="1" xfId="0" applyFont="1" applyFill="1" applyBorder="1" applyAlignment="1" applyProtection="1">
      <alignment horizontal="left"/>
      <protection locked="0"/>
    </xf>
    <xf numFmtId="0" fontId="10" fillId="7" borderId="5" xfId="0" applyFont="1" applyFill="1" applyBorder="1" applyAlignment="1">
      <alignment horizontal="center" vertical="top" wrapText="1"/>
    </xf>
    <xf numFmtId="0" fontId="24" fillId="0" borderId="0" xfId="0" applyFont="1" applyAlignment="1">
      <alignment horizontal="left" vertical="top" wrapText="1"/>
    </xf>
    <xf numFmtId="0" fontId="24" fillId="0" borderId="1" xfId="0" applyFont="1" applyBorder="1" applyAlignment="1">
      <alignment horizontal="left" vertical="top" wrapText="1"/>
    </xf>
    <xf numFmtId="0" fontId="12" fillId="3" borderId="1" xfId="0" applyFont="1" applyFill="1" applyBorder="1" applyAlignment="1" applyProtection="1">
      <alignment horizontal="left" vertical="top"/>
      <protection locked="0"/>
    </xf>
    <xf numFmtId="0" fontId="11" fillId="0" borderId="14" xfId="0" applyFont="1" applyBorder="1" applyAlignment="1" applyProtection="1">
      <alignment horizontal="center" vertical="top"/>
      <protection locked="0"/>
    </xf>
    <xf numFmtId="0" fontId="11" fillId="0" borderId="15" xfId="0" applyFont="1" applyBorder="1" applyAlignment="1" applyProtection="1">
      <alignment horizontal="center" vertical="top"/>
      <protection locked="0"/>
    </xf>
    <xf numFmtId="0" fontId="11" fillId="0" borderId="16" xfId="0" applyFont="1" applyBorder="1" applyAlignment="1" applyProtection="1">
      <alignment horizontal="center" vertical="top"/>
      <protection locked="0"/>
    </xf>
    <xf numFmtId="0" fontId="24" fillId="0" borderId="0" xfId="0" applyFont="1" applyAlignment="1">
      <alignment horizontal="left" wrapText="1"/>
    </xf>
    <xf numFmtId="0" fontId="24" fillId="0" borderId="1" xfId="0" applyFont="1" applyBorder="1" applyAlignment="1">
      <alignment horizontal="left" wrapText="1"/>
    </xf>
    <xf numFmtId="4" fontId="12" fillId="3" borderId="1" xfId="0" applyNumberFormat="1" applyFont="1" applyFill="1" applyBorder="1" applyAlignment="1" applyProtection="1">
      <alignment horizontal="left"/>
      <protection locked="0"/>
    </xf>
    <xf numFmtId="4" fontId="11" fillId="0" borderId="21" xfId="0" applyNumberFormat="1" applyFont="1" applyBorder="1" applyAlignment="1" applyProtection="1">
      <alignment horizontal="center" vertical="top"/>
      <protection locked="0"/>
    </xf>
  </cellXfs>
  <cellStyles count="4">
    <cellStyle name="Comma" xfId="1" builtinId="3"/>
    <cellStyle name="Currency" xfId="3" builtinId="4"/>
    <cellStyle name="Normal" xfId="0" builtinId="0"/>
    <cellStyle name="Percent" xfId="2" builtinId="5"/>
  </cellStyles>
  <dxfs count="10">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169" formatCode="#,##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169" formatCode="#,##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numFmt numFmtId="170" formatCode="[$$-409]#,##0.00;\-[$$-409]#,##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double">
          <color indexed="64"/>
        </bottom>
      </border>
    </dxf>
    <dxf>
      <alignment horizontal="left" vertical="center" textRotation="0" indent="0" justifyLastLine="0" shrinkToFit="0" readingOrder="0"/>
    </dxf>
    <dxf>
      <font>
        <strike val="0"/>
        <outline val="0"/>
        <shadow val="0"/>
        <u val="none"/>
        <vertAlign val="baseline"/>
        <color theme="0"/>
      </font>
      <alignment vertical="bottom" textRotation="0" wrapText="1" indent="0" justifyLastLine="0" shrinkToFit="0" readingOrder="0"/>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C23CFA-EF3A-4D73-8364-2F46A1CCDA21}" name="Table1" displayName="Table1" ref="A4:G7" totalsRowShown="0" headerRowDxfId="9" dataDxfId="8" tableBorderDxfId="7">
  <autoFilter ref="A4:G7" xr:uid="{EE423E78-D5D0-4947-87AE-FE048F853058}"/>
  <sortState xmlns:xlrd2="http://schemas.microsoft.com/office/spreadsheetml/2017/richdata2" ref="A5:G7">
    <sortCondition descending="1" ref="C4:C7"/>
  </sortState>
  <tableColumns count="7">
    <tableColumn id="2" xr3:uid="{110C384D-1686-4466-BD52-BB410F592E5B}" name="Account Name" dataDxfId="6"/>
    <tableColumn id="5" xr3:uid="{6AFC019C-F383-4A28-9F85-9139FB1B59BF}" name="Print Specifications" dataDxfId="5"/>
    <tableColumn id="8" xr3:uid="{60B93549-A47F-4374-A765-1FCB6C5A85DC}" name="Total _x000a_Quote" dataDxfId="4"/>
    <tableColumn id="9" xr3:uid="{D30553A4-D69B-4B3E-BB09-22B11BAB6E07}" name="# of Files" dataDxfId="3"/>
    <tableColumn id="3" xr3:uid="{BA36EA93-4796-41B7-9F28-53BD4DA99AC2}" name="B/W Impressions" dataDxfId="2"/>
    <tableColumn id="4" xr3:uid="{1B2419BB-D631-4E4D-8612-B5D6E4DBFA13}" name="Color Impressions" dataDxfId="1"/>
    <tableColumn id="11" xr3:uid="{A4B94716-200C-4609-906E-62589FE31C35}" name="Delivery _x000a_Location"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workbookViewId="0">
      <selection activeCell="A2" sqref="A2"/>
    </sheetView>
  </sheetViews>
  <sheetFormatPr defaultRowHeight="14.5" x14ac:dyDescent="0.35"/>
  <cols>
    <col min="1" max="1" width="82.54296875" customWidth="1"/>
  </cols>
  <sheetData>
    <row r="1" spans="1:1" ht="18.5" x14ac:dyDescent="0.35">
      <c r="A1" s="3" t="s">
        <v>0</v>
      </c>
    </row>
    <row r="2" spans="1:1" x14ac:dyDescent="0.35">
      <c r="A2" s="171" t="s">
        <v>422</v>
      </c>
    </row>
    <row r="3" spans="1:1" x14ac:dyDescent="0.35">
      <c r="A3" s="1"/>
    </row>
    <row r="4" spans="1:1" ht="15.5" x14ac:dyDescent="0.35">
      <c r="A4" s="2" t="s">
        <v>1</v>
      </c>
    </row>
    <row r="5" spans="1:1" ht="29" x14ac:dyDescent="0.35">
      <c r="A5" s="1" t="s">
        <v>2</v>
      </c>
    </row>
    <row r="6" spans="1:1" x14ac:dyDescent="0.35">
      <c r="A6" s="1"/>
    </row>
    <row r="7" spans="1:1" ht="15.5" x14ac:dyDescent="0.35">
      <c r="A7" s="2" t="s">
        <v>3</v>
      </c>
    </row>
    <row r="8" spans="1:1" x14ac:dyDescent="0.35">
      <c r="A8" s="1" t="s">
        <v>4</v>
      </c>
    </row>
    <row r="9" spans="1:1" x14ac:dyDescent="0.35">
      <c r="A9" s="1" t="s">
        <v>5</v>
      </c>
    </row>
    <row r="10" spans="1:1" x14ac:dyDescent="0.35">
      <c r="A10" s="40" t="s">
        <v>6</v>
      </c>
    </row>
    <row r="11" spans="1:1" x14ac:dyDescent="0.35">
      <c r="A11" s="1"/>
    </row>
    <row r="12" spans="1:1" ht="15.5" x14ac:dyDescent="0.35">
      <c r="A12" s="2" t="s">
        <v>7</v>
      </c>
    </row>
    <row r="13" spans="1:1" x14ac:dyDescent="0.35">
      <c r="A13" s="1" t="s">
        <v>8</v>
      </c>
    </row>
    <row r="14" spans="1:1" x14ac:dyDescent="0.35">
      <c r="A14" s="1" t="s">
        <v>9</v>
      </c>
    </row>
    <row r="15" spans="1:1" x14ac:dyDescent="0.35">
      <c r="A15" s="1"/>
    </row>
    <row r="16" spans="1:1" x14ac:dyDescent="0.35">
      <c r="A16" s="18" t="s">
        <v>10</v>
      </c>
    </row>
    <row r="17" spans="1:5" ht="58" x14ac:dyDescent="0.35">
      <c r="A17" s="9" t="s">
        <v>11</v>
      </c>
    </row>
    <row r="18" spans="1:5" x14ac:dyDescent="0.35">
      <c r="A18" s="1"/>
    </row>
    <row r="19" spans="1:5" x14ac:dyDescent="0.35">
      <c r="A19" s="18" t="s">
        <v>382</v>
      </c>
    </row>
    <row r="20" spans="1:5" ht="29" x14ac:dyDescent="0.35">
      <c r="A20" s="135" t="s">
        <v>383</v>
      </c>
    </row>
    <row r="21" spans="1:5" x14ac:dyDescent="0.35">
      <c r="A21" s="9"/>
      <c r="B21" s="9"/>
      <c r="C21" s="9"/>
      <c r="D21" s="9"/>
      <c r="E21" s="9"/>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C62ED-3705-491D-A23E-2D7119FDBFBE}">
  <dimension ref="A1:K32"/>
  <sheetViews>
    <sheetView workbookViewId="0">
      <selection sqref="A1:K1"/>
    </sheetView>
  </sheetViews>
  <sheetFormatPr defaultRowHeight="14.5" x14ac:dyDescent="0.35"/>
  <cols>
    <col min="1" max="2" width="11.26953125" bestFit="1" customWidth="1"/>
    <col min="3" max="3" width="12.26953125" bestFit="1" customWidth="1"/>
    <col min="4" max="4" width="11.26953125" bestFit="1" customWidth="1"/>
    <col min="5" max="5" width="12.26953125" bestFit="1" customWidth="1"/>
    <col min="6" max="6" width="11.26953125" bestFit="1" customWidth="1"/>
    <col min="7" max="7" width="12.26953125" bestFit="1" customWidth="1"/>
    <col min="8" max="8" width="11.26953125" bestFit="1" customWidth="1"/>
    <col min="9" max="9" width="10.81640625" bestFit="1" customWidth="1"/>
    <col min="10" max="10" width="11.26953125" bestFit="1" customWidth="1"/>
    <col min="11" max="11" width="10.81640625" bestFit="1" customWidth="1"/>
  </cols>
  <sheetData>
    <row r="1" spans="1:11" ht="18.5" x14ac:dyDescent="0.35">
      <c r="A1" s="246" t="s">
        <v>506</v>
      </c>
      <c r="B1" s="246"/>
      <c r="C1" s="246"/>
      <c r="D1" s="246"/>
      <c r="E1" s="246"/>
      <c r="F1" s="246"/>
      <c r="G1" s="246"/>
      <c r="H1" s="246"/>
      <c r="I1" s="246"/>
      <c r="J1" s="246"/>
      <c r="K1" s="246"/>
    </row>
    <row r="2" spans="1:11" x14ac:dyDescent="0.35">
      <c r="A2" s="247" t="s">
        <v>507</v>
      </c>
      <c r="B2" s="249" t="s">
        <v>508</v>
      </c>
      <c r="C2" s="250"/>
      <c r="D2" s="249" t="s">
        <v>509</v>
      </c>
      <c r="E2" s="250"/>
      <c r="F2" s="249" t="s">
        <v>510</v>
      </c>
      <c r="G2" s="250"/>
      <c r="H2" s="253" t="s">
        <v>511</v>
      </c>
      <c r="I2" s="254"/>
      <c r="J2" s="249" t="s">
        <v>512</v>
      </c>
      <c r="K2" s="250"/>
    </row>
    <row r="3" spans="1:11" x14ac:dyDescent="0.35">
      <c r="A3" s="248"/>
      <c r="B3" s="251"/>
      <c r="C3" s="252"/>
      <c r="D3" s="251"/>
      <c r="E3" s="252"/>
      <c r="F3" s="251"/>
      <c r="G3" s="252"/>
      <c r="H3" s="255"/>
      <c r="I3" s="256"/>
      <c r="J3" s="257"/>
      <c r="K3" s="258"/>
    </row>
    <row r="4" spans="1:11" ht="18.5" x14ac:dyDescent="0.45">
      <c r="A4" s="207" t="s">
        <v>513</v>
      </c>
      <c r="B4" s="208">
        <v>5213011</v>
      </c>
      <c r="C4" s="209">
        <v>57.79</v>
      </c>
      <c r="D4" s="208">
        <v>7120712</v>
      </c>
      <c r="E4" s="210">
        <v>220</v>
      </c>
      <c r="F4" s="208">
        <v>6144476</v>
      </c>
      <c r="G4" s="210">
        <v>110</v>
      </c>
      <c r="H4" s="208">
        <v>5974757</v>
      </c>
      <c r="I4" s="210">
        <v>90</v>
      </c>
      <c r="J4" s="208">
        <v>8097335</v>
      </c>
      <c r="K4" s="210">
        <v>42</v>
      </c>
    </row>
    <row r="5" spans="1:11" ht="18.5" x14ac:dyDescent="0.45">
      <c r="A5" s="208">
        <v>5</v>
      </c>
      <c r="B5" s="208">
        <v>6613640</v>
      </c>
      <c r="C5" s="209">
        <v>65</v>
      </c>
      <c r="D5" s="208">
        <v>7115076</v>
      </c>
      <c r="E5" s="210">
        <v>260</v>
      </c>
      <c r="F5" s="208">
        <v>7087444</v>
      </c>
      <c r="G5" s="210">
        <v>130</v>
      </c>
      <c r="H5" s="211"/>
      <c r="I5" s="212"/>
      <c r="J5" s="211"/>
      <c r="K5" s="213"/>
    </row>
    <row r="6" spans="1:11" ht="18.5" x14ac:dyDescent="0.45">
      <c r="A6" s="208">
        <v>6</v>
      </c>
      <c r="B6" s="208">
        <v>9145274</v>
      </c>
      <c r="C6" s="209">
        <v>75</v>
      </c>
      <c r="D6" s="208">
        <v>9050060</v>
      </c>
      <c r="E6" s="210">
        <v>314.99</v>
      </c>
      <c r="F6" s="208">
        <v>7174944</v>
      </c>
      <c r="G6" s="210">
        <v>150</v>
      </c>
      <c r="H6" s="214"/>
      <c r="I6" s="215"/>
      <c r="J6" s="214"/>
      <c r="K6" s="216"/>
    </row>
    <row r="7" spans="1:11" ht="18.5" x14ac:dyDescent="0.45">
      <c r="A7" s="208">
        <v>7</v>
      </c>
      <c r="B7" s="208">
        <v>8977569</v>
      </c>
      <c r="C7" s="209">
        <v>85</v>
      </c>
      <c r="D7" s="208">
        <v>8047525</v>
      </c>
      <c r="E7" s="210">
        <v>340</v>
      </c>
      <c r="F7" s="208">
        <v>6102715</v>
      </c>
      <c r="G7" s="210">
        <v>170</v>
      </c>
      <c r="H7" s="214"/>
      <c r="I7" s="215"/>
      <c r="J7" s="214"/>
      <c r="K7" s="216"/>
    </row>
    <row r="8" spans="1:11" ht="18.5" x14ac:dyDescent="0.45">
      <c r="A8" s="208">
        <v>8</v>
      </c>
      <c r="B8" s="208">
        <v>5755433</v>
      </c>
      <c r="C8" s="209">
        <v>95</v>
      </c>
      <c r="D8" s="208">
        <v>6843221</v>
      </c>
      <c r="E8" s="210">
        <v>380</v>
      </c>
      <c r="F8" s="208">
        <v>5663122</v>
      </c>
      <c r="G8" s="210">
        <v>190</v>
      </c>
      <c r="H8" s="214"/>
      <c r="I8" s="215"/>
      <c r="J8" s="214"/>
      <c r="K8" s="216"/>
    </row>
    <row r="9" spans="1:11" ht="18.5" x14ac:dyDescent="0.45">
      <c r="A9" s="208">
        <v>9</v>
      </c>
      <c r="B9" s="208">
        <v>9985694</v>
      </c>
      <c r="C9" s="209">
        <v>105</v>
      </c>
      <c r="D9" s="208">
        <v>5803596</v>
      </c>
      <c r="E9" s="210">
        <v>420</v>
      </c>
      <c r="F9" s="208">
        <v>5613838</v>
      </c>
      <c r="G9" s="210">
        <v>210</v>
      </c>
      <c r="H9" s="214"/>
      <c r="I9" s="215"/>
      <c r="J9" s="214"/>
      <c r="K9" s="216"/>
    </row>
    <row r="10" spans="1:11" ht="18.5" x14ac:dyDescent="0.45">
      <c r="A10" s="208">
        <v>10</v>
      </c>
      <c r="B10" s="208">
        <v>6684439</v>
      </c>
      <c r="C10" s="209">
        <v>110.5</v>
      </c>
      <c r="D10" s="208">
        <v>9599563</v>
      </c>
      <c r="E10" s="210">
        <v>442</v>
      </c>
      <c r="F10" s="208">
        <v>9863336</v>
      </c>
      <c r="G10" s="210">
        <v>221</v>
      </c>
      <c r="H10" s="214"/>
      <c r="I10" s="215"/>
      <c r="J10" s="214"/>
      <c r="K10" s="216"/>
    </row>
    <row r="11" spans="1:11" ht="18.5" x14ac:dyDescent="0.45">
      <c r="A11" s="208">
        <v>11</v>
      </c>
      <c r="B11" s="208">
        <v>8009176</v>
      </c>
      <c r="C11" s="209">
        <v>116</v>
      </c>
      <c r="D11" s="208">
        <v>7372083</v>
      </c>
      <c r="E11" s="210">
        <v>464</v>
      </c>
      <c r="F11" s="208">
        <v>9985211</v>
      </c>
      <c r="G11" s="210">
        <v>232</v>
      </c>
      <c r="H11" s="214"/>
      <c r="I11" s="215"/>
      <c r="J11" s="214"/>
      <c r="K11" s="216"/>
    </row>
    <row r="12" spans="1:11" ht="18.5" x14ac:dyDescent="0.45">
      <c r="A12" s="208">
        <v>12</v>
      </c>
      <c r="B12" s="208">
        <v>9032477</v>
      </c>
      <c r="C12" s="209">
        <v>121.5</v>
      </c>
      <c r="D12" s="208">
        <v>7741707</v>
      </c>
      <c r="E12" s="210">
        <v>486</v>
      </c>
      <c r="F12" s="208">
        <v>9210139</v>
      </c>
      <c r="G12" s="210">
        <v>243</v>
      </c>
      <c r="H12" s="214"/>
      <c r="I12" s="215"/>
      <c r="J12" s="214"/>
      <c r="K12" s="216"/>
    </row>
    <row r="13" spans="1:11" ht="18.5" x14ac:dyDescent="0.45">
      <c r="A13" s="208">
        <v>13</v>
      </c>
      <c r="B13" s="208">
        <v>4999277</v>
      </c>
      <c r="C13" s="209">
        <v>127</v>
      </c>
      <c r="D13" s="208">
        <v>8937624</v>
      </c>
      <c r="E13" s="210">
        <v>508</v>
      </c>
      <c r="F13" s="208">
        <v>8640060</v>
      </c>
      <c r="G13" s="210">
        <v>254</v>
      </c>
      <c r="H13" s="214"/>
      <c r="I13" s="215"/>
      <c r="J13" s="214"/>
      <c r="K13" s="216"/>
    </row>
    <row r="14" spans="1:11" ht="18.5" x14ac:dyDescent="0.45">
      <c r="A14" s="208">
        <v>14</v>
      </c>
      <c r="B14" s="208">
        <v>5672319</v>
      </c>
      <c r="C14" s="209">
        <v>132.5</v>
      </c>
      <c r="D14" s="208">
        <v>8494167</v>
      </c>
      <c r="E14" s="210">
        <v>530</v>
      </c>
      <c r="F14" s="208">
        <v>6890920</v>
      </c>
      <c r="G14" s="210">
        <v>265</v>
      </c>
      <c r="H14" s="214"/>
      <c r="I14" s="215"/>
      <c r="J14" s="214"/>
      <c r="K14" s="216"/>
    </row>
    <row r="15" spans="1:11" ht="18.5" x14ac:dyDescent="0.45">
      <c r="A15" s="208">
        <v>15</v>
      </c>
      <c r="B15" s="208">
        <v>8610099</v>
      </c>
      <c r="C15" s="209">
        <v>138</v>
      </c>
      <c r="D15" s="208">
        <v>9596904</v>
      </c>
      <c r="E15" s="210">
        <v>552</v>
      </c>
      <c r="F15" s="208">
        <v>7872837</v>
      </c>
      <c r="G15" s="210">
        <v>276</v>
      </c>
      <c r="H15" s="214"/>
      <c r="I15" s="215"/>
      <c r="J15" s="214"/>
      <c r="K15" s="216"/>
    </row>
    <row r="16" spans="1:11" ht="18.5" x14ac:dyDescent="0.45">
      <c r="A16" s="208">
        <v>16</v>
      </c>
      <c r="B16" s="208">
        <v>7816361</v>
      </c>
      <c r="C16" s="209">
        <v>143.5</v>
      </c>
      <c r="D16" s="208">
        <v>8277836</v>
      </c>
      <c r="E16" s="210">
        <v>574</v>
      </c>
      <c r="F16" s="208">
        <v>9066369</v>
      </c>
      <c r="G16" s="210">
        <v>287</v>
      </c>
      <c r="H16" s="214"/>
      <c r="I16" s="215"/>
      <c r="J16" s="214"/>
      <c r="K16" s="216"/>
    </row>
    <row r="17" spans="1:11" ht="18.5" x14ac:dyDescent="0.45">
      <c r="A17" s="208">
        <v>17</v>
      </c>
      <c r="B17" s="208">
        <v>9756774</v>
      </c>
      <c r="C17" s="209">
        <v>149</v>
      </c>
      <c r="D17" s="208">
        <v>8707272</v>
      </c>
      <c r="E17" s="210">
        <v>596</v>
      </c>
      <c r="F17" s="208">
        <v>6475049</v>
      </c>
      <c r="G17" s="210">
        <v>298</v>
      </c>
      <c r="H17" s="214"/>
      <c r="I17" s="215"/>
      <c r="J17" s="214"/>
      <c r="K17" s="216"/>
    </row>
    <row r="18" spans="1:11" ht="18.5" x14ac:dyDescent="0.45">
      <c r="A18" s="208">
        <v>18</v>
      </c>
      <c r="B18" s="208">
        <v>8605501</v>
      </c>
      <c r="C18" s="209">
        <v>154.5</v>
      </c>
      <c r="D18" s="208">
        <v>9618181</v>
      </c>
      <c r="E18" s="210">
        <v>618</v>
      </c>
      <c r="F18" s="208">
        <v>4495074</v>
      </c>
      <c r="G18" s="210">
        <v>309</v>
      </c>
      <c r="H18" s="214"/>
      <c r="I18" s="215"/>
      <c r="J18" s="214"/>
      <c r="K18" s="216"/>
    </row>
    <row r="19" spans="1:11" ht="18.5" x14ac:dyDescent="0.45">
      <c r="A19" s="208">
        <v>19</v>
      </c>
      <c r="B19" s="208">
        <v>4740990</v>
      </c>
      <c r="C19" s="209">
        <v>160</v>
      </c>
      <c r="D19" s="208">
        <v>4863380</v>
      </c>
      <c r="E19" s="210">
        <v>640</v>
      </c>
      <c r="F19" s="208">
        <v>5130999</v>
      </c>
      <c r="G19" s="210">
        <v>320</v>
      </c>
      <c r="H19" s="214"/>
      <c r="I19" s="215"/>
      <c r="J19" s="214"/>
      <c r="K19" s="216"/>
    </row>
    <row r="20" spans="1:11" ht="18.5" x14ac:dyDescent="0.45">
      <c r="A20" s="208">
        <v>20</v>
      </c>
      <c r="B20" s="208">
        <v>7053723</v>
      </c>
      <c r="C20" s="209">
        <v>165.5</v>
      </c>
      <c r="D20" s="208">
        <v>5017473</v>
      </c>
      <c r="E20" s="210">
        <v>662</v>
      </c>
      <c r="F20" s="208">
        <v>6641267</v>
      </c>
      <c r="G20" s="210">
        <v>331</v>
      </c>
      <c r="H20" s="214"/>
      <c r="I20" s="215"/>
      <c r="J20" s="214"/>
      <c r="K20" s="216"/>
    </row>
    <row r="21" spans="1:11" ht="19" thickBot="1" x14ac:dyDescent="0.5">
      <c r="A21" s="217"/>
      <c r="B21" s="218"/>
      <c r="C21" s="219"/>
      <c r="D21" s="218"/>
      <c r="E21" s="219"/>
      <c r="F21" s="218"/>
      <c r="G21" s="219"/>
      <c r="H21" s="218"/>
      <c r="I21" s="219"/>
      <c r="J21" s="218"/>
      <c r="K21" s="220"/>
    </row>
    <row r="22" spans="1:11" ht="19" thickBot="1" x14ac:dyDescent="0.4">
      <c r="A22" s="259" t="s">
        <v>514</v>
      </c>
      <c r="B22" s="259"/>
      <c r="C22" s="259"/>
      <c r="D22" s="259"/>
      <c r="E22" s="259"/>
      <c r="F22" s="259"/>
      <c r="G22" s="260"/>
      <c r="H22" s="221"/>
      <c r="I22" s="221"/>
      <c r="J22" s="221"/>
      <c r="K22" s="222"/>
    </row>
    <row r="23" spans="1:11" ht="18.5" x14ac:dyDescent="0.45">
      <c r="A23" s="223" t="s">
        <v>515</v>
      </c>
      <c r="B23" s="224">
        <v>9804849</v>
      </c>
      <c r="C23" s="261" t="s">
        <v>516</v>
      </c>
      <c r="D23" s="262"/>
      <c r="E23" s="262"/>
      <c r="F23" s="262"/>
      <c r="G23" s="225">
        <v>89.99</v>
      </c>
      <c r="H23" s="218"/>
      <c r="I23" s="219"/>
      <c r="J23" s="218"/>
      <c r="K23" s="220"/>
    </row>
    <row r="24" spans="1:11" ht="18.5" x14ac:dyDescent="0.45">
      <c r="A24" s="208" t="s">
        <v>517</v>
      </c>
      <c r="B24" s="208">
        <v>6601569</v>
      </c>
      <c r="C24" s="244" t="s">
        <v>518</v>
      </c>
      <c r="D24" s="245"/>
      <c r="E24" s="245"/>
      <c r="F24" s="245"/>
      <c r="G24" s="226">
        <v>299.99</v>
      </c>
      <c r="H24" s="218"/>
      <c r="I24" s="218"/>
      <c r="J24" s="218"/>
      <c r="K24" s="220"/>
    </row>
    <row r="25" spans="1:11" ht="18.5" x14ac:dyDescent="0.45">
      <c r="A25" s="208" t="s">
        <v>519</v>
      </c>
      <c r="B25" s="208">
        <v>6850437</v>
      </c>
      <c r="C25" s="244" t="s">
        <v>520</v>
      </c>
      <c r="D25" s="245"/>
      <c r="E25" s="245"/>
      <c r="F25" s="245"/>
      <c r="G25" s="210">
        <v>469.99</v>
      </c>
      <c r="H25" s="218"/>
      <c r="I25" s="218"/>
      <c r="J25" s="219"/>
      <c r="K25" s="227"/>
    </row>
    <row r="26" spans="1:11" ht="18.5" x14ac:dyDescent="0.45">
      <c r="A26" s="208" t="s">
        <v>521</v>
      </c>
      <c r="B26" s="208">
        <v>6850179</v>
      </c>
      <c r="C26" s="244" t="s">
        <v>522</v>
      </c>
      <c r="D26" s="245"/>
      <c r="E26" s="245"/>
      <c r="F26" s="245"/>
      <c r="G26" s="210">
        <v>629.99</v>
      </c>
      <c r="H26" s="218"/>
      <c r="I26" s="218"/>
      <c r="J26" s="219"/>
      <c r="K26" s="227"/>
    </row>
    <row r="27" spans="1:11" ht="18.5" x14ac:dyDescent="0.45">
      <c r="A27" s="208" t="s">
        <v>523</v>
      </c>
      <c r="B27" s="208">
        <v>3807231</v>
      </c>
      <c r="C27" s="244" t="s">
        <v>524</v>
      </c>
      <c r="D27" s="245"/>
      <c r="E27" s="245"/>
      <c r="F27" s="245"/>
      <c r="G27" s="210">
        <v>699.99</v>
      </c>
      <c r="H27" s="218"/>
      <c r="I27" s="218"/>
      <c r="J27" s="219"/>
      <c r="K27" s="227"/>
    </row>
    <row r="28" spans="1:11" ht="18.5" x14ac:dyDescent="0.45">
      <c r="A28" s="208" t="s">
        <v>525</v>
      </c>
      <c r="B28" s="208">
        <v>3355006</v>
      </c>
      <c r="C28" s="244" t="s">
        <v>526</v>
      </c>
      <c r="D28" s="245"/>
      <c r="E28" s="245"/>
      <c r="F28" s="245"/>
      <c r="G28" s="210">
        <v>831</v>
      </c>
      <c r="H28" s="218"/>
      <c r="I28" s="218"/>
      <c r="J28" s="219"/>
      <c r="K28" s="227"/>
    </row>
    <row r="29" spans="1:11" ht="18.5" x14ac:dyDescent="0.45">
      <c r="A29" s="208">
        <v>1</v>
      </c>
      <c r="B29" s="208">
        <v>8512284</v>
      </c>
      <c r="C29" s="244" t="s">
        <v>527</v>
      </c>
      <c r="D29" s="245"/>
      <c r="E29" s="245"/>
      <c r="F29" s="245"/>
      <c r="G29" s="228">
        <v>184.99</v>
      </c>
      <c r="H29" s="218"/>
      <c r="I29" s="219"/>
      <c r="J29" s="218"/>
      <c r="K29" s="220"/>
    </row>
    <row r="30" spans="1:11" ht="18.5" x14ac:dyDescent="0.45">
      <c r="A30" s="229" t="s">
        <v>528</v>
      </c>
      <c r="B30" s="208">
        <v>4709376</v>
      </c>
      <c r="C30" s="244" t="s">
        <v>529</v>
      </c>
      <c r="D30" s="245"/>
      <c r="E30" s="245"/>
      <c r="F30" s="245"/>
      <c r="G30" s="228">
        <v>364.99</v>
      </c>
      <c r="H30" s="218"/>
      <c r="I30" s="219"/>
      <c r="J30" s="218"/>
      <c r="K30" s="220"/>
    </row>
    <row r="31" spans="1:11" ht="18.5" x14ac:dyDescent="0.45">
      <c r="A31" s="229" t="s">
        <v>530</v>
      </c>
      <c r="B31" s="208">
        <v>5834775</v>
      </c>
      <c r="C31" s="244" t="s">
        <v>531</v>
      </c>
      <c r="D31" s="245"/>
      <c r="E31" s="245"/>
      <c r="F31" s="245"/>
      <c r="G31" s="228">
        <v>624.99</v>
      </c>
      <c r="H31" s="218"/>
      <c r="I31" s="219"/>
      <c r="J31" s="218"/>
      <c r="K31" s="220"/>
    </row>
    <row r="32" spans="1:11" ht="18.5" x14ac:dyDescent="0.45">
      <c r="A32" s="229" t="s">
        <v>532</v>
      </c>
      <c r="B32" s="208">
        <v>3748898</v>
      </c>
      <c r="C32" s="244" t="s">
        <v>533</v>
      </c>
      <c r="D32" s="245"/>
      <c r="E32" s="245"/>
      <c r="F32" s="245"/>
      <c r="G32" s="228">
        <v>874.99</v>
      </c>
      <c r="H32" s="230"/>
      <c r="I32" s="231"/>
      <c r="J32" s="230"/>
      <c r="K32" s="232"/>
    </row>
  </sheetData>
  <mergeCells count="18">
    <mergeCell ref="C27:F27"/>
    <mergeCell ref="A1:K1"/>
    <mergeCell ref="A2:A3"/>
    <mergeCell ref="B2:C3"/>
    <mergeCell ref="D2:E3"/>
    <mergeCell ref="F2:G3"/>
    <mergeCell ref="H2:I3"/>
    <mergeCell ref="J2:K3"/>
    <mergeCell ref="A22:G22"/>
    <mergeCell ref="C23:F23"/>
    <mergeCell ref="C24:F24"/>
    <mergeCell ref="C25:F25"/>
    <mergeCell ref="C26:F26"/>
    <mergeCell ref="C28:F28"/>
    <mergeCell ref="C29:F29"/>
    <mergeCell ref="C30:F30"/>
    <mergeCell ref="C31:F31"/>
    <mergeCell ref="C32:F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D033-12F3-47EB-8DDE-D4728345018A}">
  <dimension ref="A1:I7"/>
  <sheetViews>
    <sheetView zoomScale="85" zoomScaleNormal="85" workbookViewId="0">
      <pane xSplit="1" ySplit="4" topLeftCell="B5" activePane="bottomRight" state="frozen"/>
      <selection pane="topRight" activeCell="C1" sqref="C1"/>
      <selection pane="bottomLeft" activeCell="A2" sqref="A2"/>
      <selection pane="bottomRight"/>
    </sheetView>
  </sheetViews>
  <sheetFormatPr defaultColWidth="8.7265625" defaultRowHeight="14.5" x14ac:dyDescent="0.35"/>
  <cols>
    <col min="1" max="1" width="31" customWidth="1"/>
    <col min="2" max="2" width="111.7265625" customWidth="1"/>
    <col min="3" max="3" width="12.453125" style="128" bestFit="1" customWidth="1"/>
    <col min="4" max="4" width="9.26953125" style="128" customWidth="1"/>
    <col min="5" max="6" width="14.7265625" style="128" customWidth="1"/>
    <col min="7" max="7" width="15.1796875" style="128" bestFit="1" customWidth="1"/>
    <col min="8" max="8" width="21.26953125" style="128" customWidth="1"/>
    <col min="9" max="9" width="15.1796875" style="128" bestFit="1" customWidth="1"/>
  </cols>
  <sheetData>
    <row r="1" spans="1:9" x14ac:dyDescent="0.35">
      <c r="A1" t="s">
        <v>553</v>
      </c>
    </row>
    <row r="2" spans="1:9" x14ac:dyDescent="0.35">
      <c r="B2" t="s">
        <v>552</v>
      </c>
    </row>
    <row r="4" spans="1:9" s="240" customFormat="1" ht="31" x14ac:dyDescent="0.35">
      <c r="A4" s="243" t="s">
        <v>551</v>
      </c>
      <c r="B4" s="243" t="s">
        <v>550</v>
      </c>
      <c r="C4" s="242" t="s">
        <v>549</v>
      </c>
      <c r="D4" s="241" t="s">
        <v>548</v>
      </c>
      <c r="E4" s="241" t="s">
        <v>547</v>
      </c>
      <c r="F4" s="241" t="s">
        <v>546</v>
      </c>
      <c r="G4" s="241" t="s">
        <v>545</v>
      </c>
    </row>
    <row r="5" spans="1:9" ht="175" x14ac:dyDescent="0.35">
      <c r="A5" s="237" t="s">
        <v>544</v>
      </c>
      <c r="B5" s="239" t="s">
        <v>543</v>
      </c>
      <c r="C5" s="236">
        <v>146206.59</v>
      </c>
      <c r="D5" s="235">
        <v>74</v>
      </c>
      <c r="E5" s="234">
        <v>4795244</v>
      </c>
      <c r="F5" s="234">
        <v>24270</v>
      </c>
      <c r="G5" s="233" t="s">
        <v>538</v>
      </c>
      <c r="H5"/>
      <c r="I5"/>
    </row>
    <row r="6" spans="1:9" ht="212.5" x14ac:dyDescent="0.35">
      <c r="A6" s="237" t="s">
        <v>542</v>
      </c>
      <c r="B6" s="239" t="s">
        <v>541</v>
      </c>
      <c r="C6" s="236">
        <v>23865.33</v>
      </c>
      <c r="D6" s="235">
        <v>77</v>
      </c>
      <c r="E6" s="234">
        <v>791038</v>
      </c>
      <c r="F6" s="234">
        <v>3740</v>
      </c>
      <c r="G6" s="233" t="s">
        <v>538</v>
      </c>
      <c r="H6"/>
      <c r="I6"/>
    </row>
    <row r="7" spans="1:9" ht="137.5" x14ac:dyDescent="0.35">
      <c r="A7" s="238" t="s">
        <v>540</v>
      </c>
      <c r="B7" s="237" t="s">
        <v>539</v>
      </c>
      <c r="C7" s="236">
        <v>19173.419999999998</v>
      </c>
      <c r="D7" s="235">
        <v>55</v>
      </c>
      <c r="E7" s="234">
        <v>1426208</v>
      </c>
      <c r="F7" s="234">
        <v>0</v>
      </c>
      <c r="G7" s="233" t="s">
        <v>538</v>
      </c>
      <c r="H7"/>
      <c r="I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D3BC-BE88-4277-9878-0FAF4F682C70}">
  <dimension ref="A1:AO64"/>
  <sheetViews>
    <sheetView workbookViewId="0">
      <selection activeCell="I1" sqref="I1"/>
    </sheetView>
  </sheetViews>
  <sheetFormatPr defaultColWidth="9.1796875" defaultRowHeight="31.5" customHeight="1" x14ac:dyDescent="0.35"/>
  <cols>
    <col min="1" max="1" width="12.26953125" style="63" customWidth="1"/>
    <col min="2" max="2" width="13.1796875" style="40" customWidth="1"/>
    <col min="3" max="3" width="14.81640625" style="41" customWidth="1"/>
    <col min="4" max="4" width="50.54296875" style="41" bestFit="1" customWidth="1"/>
    <col min="5" max="5" width="8.81640625" style="117" customWidth="1"/>
    <col min="6" max="6" width="8.81640625" style="118" customWidth="1"/>
    <col min="7" max="7" width="8.7265625" style="91" customWidth="1"/>
    <col min="8" max="8" width="8.81640625" style="117" customWidth="1"/>
    <col min="9" max="9" width="8.54296875" style="118" customWidth="1"/>
    <col min="10" max="10" width="8.7265625" style="91" customWidth="1"/>
    <col min="11" max="11" width="8.81640625" style="117" bestFit="1" customWidth="1"/>
    <col min="12" max="12" width="8.54296875" style="118" bestFit="1" customWidth="1"/>
    <col min="13" max="13" width="9.7265625" style="91" customWidth="1"/>
    <col min="14" max="14" width="8.81640625" style="117" bestFit="1" customWidth="1"/>
    <col min="15" max="15" width="8.81640625" style="118" bestFit="1" customWidth="1"/>
    <col min="16" max="16" width="9.7265625" style="91" customWidth="1"/>
    <col min="17" max="17" width="8.81640625" style="117" bestFit="1" customWidth="1"/>
    <col min="18" max="18" width="8.81640625" style="118" bestFit="1" customWidth="1"/>
    <col min="19" max="19" width="9.7265625" style="91" customWidth="1"/>
    <col min="20" max="20" width="8.81640625" style="117" bestFit="1" customWidth="1"/>
    <col min="21" max="21" width="9.81640625" style="118" customWidth="1"/>
    <col min="22" max="22" width="10.7265625" style="91" bestFit="1" customWidth="1"/>
    <col min="23" max="23" width="8.81640625" style="117" bestFit="1" customWidth="1"/>
    <col min="24" max="24" width="8.81640625" style="118" bestFit="1" customWidth="1"/>
    <col min="25" max="25" width="10.7265625" style="91" customWidth="1"/>
    <col min="26" max="26" width="6.7265625" style="91" hidden="1" customWidth="1"/>
    <col min="27" max="29" width="7.453125" style="91" hidden="1" customWidth="1"/>
    <col min="30" max="30" width="8.81640625" style="91" bestFit="1" customWidth="1"/>
    <col min="31" max="31" width="14.81640625" style="91" customWidth="1"/>
    <col min="32" max="32" width="25.7265625" style="91" bestFit="1" customWidth="1"/>
    <col min="33" max="33" width="26.453125" style="41" customWidth="1"/>
    <col min="34" max="34" width="36" style="40" bestFit="1" customWidth="1"/>
    <col min="35" max="38" width="9.1796875" style="41"/>
    <col min="39" max="41" width="9.1796875" style="91"/>
    <col min="42" max="16384" width="9.1796875" style="41"/>
  </cols>
  <sheetData>
    <row r="1" spans="1:41" s="60" customFormat="1" ht="18.5" x14ac:dyDescent="0.35">
      <c r="A1" s="58" t="s">
        <v>12</v>
      </c>
      <c r="B1" s="59"/>
      <c r="D1" s="61" t="s">
        <v>13</v>
      </c>
      <c r="E1" s="263" t="s">
        <v>555</v>
      </c>
      <c r="F1" s="263"/>
      <c r="G1" s="263"/>
      <c r="H1" s="263"/>
      <c r="I1" s="113"/>
      <c r="J1" s="114"/>
      <c r="K1" s="112"/>
      <c r="L1" s="113"/>
      <c r="M1" s="114"/>
      <c r="N1" s="112"/>
      <c r="O1" s="113"/>
      <c r="P1" s="114"/>
      <c r="Q1" s="112"/>
      <c r="R1" s="113"/>
      <c r="S1" s="114"/>
      <c r="T1" s="112"/>
      <c r="U1" s="113"/>
      <c r="V1" s="114"/>
      <c r="W1" s="112"/>
      <c r="X1" s="113"/>
      <c r="Y1" s="114"/>
      <c r="Z1" s="114"/>
      <c r="AA1" s="114"/>
      <c r="AB1" s="114"/>
      <c r="AC1" s="114"/>
      <c r="AD1" s="114"/>
      <c r="AE1" s="114"/>
      <c r="AF1" s="114"/>
      <c r="AH1" s="59"/>
      <c r="AM1" s="114"/>
      <c r="AN1" s="114"/>
      <c r="AO1" s="114"/>
    </row>
    <row r="2" spans="1:41" s="60" customFormat="1" ht="14.5" x14ac:dyDescent="0.35">
      <c r="A2" s="62" t="s">
        <v>14</v>
      </c>
      <c r="B2" s="59"/>
      <c r="E2" s="112"/>
      <c r="F2" s="113"/>
      <c r="G2" s="114"/>
      <c r="H2" s="112"/>
      <c r="I2" s="113"/>
      <c r="J2" s="114"/>
      <c r="K2" s="112"/>
      <c r="L2" s="113"/>
      <c r="M2" s="114"/>
      <c r="N2" s="112"/>
      <c r="O2" s="113"/>
      <c r="P2" s="114"/>
      <c r="Q2" s="112"/>
      <c r="R2" s="113"/>
      <c r="S2" s="114"/>
      <c r="T2" s="112"/>
      <c r="U2" s="113"/>
      <c r="V2" s="114"/>
      <c r="W2" s="112"/>
      <c r="X2" s="113"/>
      <c r="Y2" s="114"/>
      <c r="Z2" s="114"/>
      <c r="AA2" s="114"/>
      <c r="AB2" s="114"/>
      <c r="AC2" s="114"/>
      <c r="AD2" s="114"/>
      <c r="AE2" s="114"/>
      <c r="AF2" s="114"/>
      <c r="AH2" s="59"/>
      <c r="AM2" s="114"/>
      <c r="AN2" s="114"/>
      <c r="AO2" s="114"/>
    </row>
    <row r="3" spans="1:41" ht="22.15" customHeight="1" x14ac:dyDescent="0.3">
      <c r="A3" s="172" t="s">
        <v>422</v>
      </c>
      <c r="E3" s="265" t="s">
        <v>15</v>
      </c>
      <c r="F3" s="265"/>
      <c r="G3" s="265"/>
      <c r="H3" s="265"/>
      <c r="I3" s="265"/>
      <c r="J3" s="265"/>
      <c r="K3" s="265"/>
      <c r="L3" s="265"/>
      <c r="M3" s="265"/>
      <c r="N3" s="265"/>
      <c r="O3" s="265"/>
      <c r="P3" s="265"/>
      <c r="Q3" s="265"/>
      <c r="R3" s="265"/>
      <c r="S3" s="265"/>
      <c r="T3" s="265"/>
      <c r="U3" s="265"/>
      <c r="V3" s="265"/>
      <c r="W3" s="265"/>
      <c r="X3" s="265"/>
      <c r="Y3" s="265"/>
      <c r="Z3" s="264" t="s">
        <v>372</v>
      </c>
      <c r="AA3" s="264"/>
      <c r="AB3" s="264"/>
      <c r="AC3" s="264"/>
      <c r="AD3" s="114"/>
      <c r="AE3" s="114"/>
      <c r="AF3" s="114"/>
      <c r="AG3" s="206" t="s">
        <v>16</v>
      </c>
      <c r="AH3" s="64"/>
    </row>
    <row r="4" spans="1:41" ht="20.5" customHeight="1" thickBot="1" x14ac:dyDescent="0.35">
      <c r="A4" s="40"/>
      <c r="E4" s="266"/>
      <c r="F4" s="266"/>
      <c r="G4" s="266"/>
      <c r="H4" s="266"/>
      <c r="I4" s="266"/>
      <c r="J4" s="266"/>
      <c r="K4" s="266"/>
      <c r="L4" s="266"/>
      <c r="M4" s="266"/>
      <c r="N4" s="266"/>
      <c r="O4" s="266"/>
      <c r="P4" s="266"/>
      <c r="Q4" s="266"/>
      <c r="R4" s="266"/>
      <c r="S4" s="266"/>
      <c r="T4" s="266"/>
      <c r="U4" s="266"/>
      <c r="V4" s="266"/>
      <c r="W4" s="266"/>
      <c r="X4" s="266"/>
      <c r="Y4" s="266"/>
      <c r="Z4" s="267" t="s">
        <v>377</v>
      </c>
      <c r="AA4" s="267"/>
      <c r="AB4" s="267"/>
      <c r="AC4" s="267"/>
      <c r="AD4" s="114"/>
      <c r="AE4" s="114"/>
      <c r="AF4" s="114"/>
      <c r="AG4" s="71"/>
      <c r="AH4" s="64"/>
    </row>
    <row r="5" spans="1:41" ht="15.75" customHeight="1" x14ac:dyDescent="0.3">
      <c r="E5" s="95" t="s">
        <v>17</v>
      </c>
      <c r="F5" s="96"/>
      <c r="G5" s="97"/>
      <c r="H5" s="95" t="s">
        <v>18</v>
      </c>
      <c r="I5" s="96"/>
      <c r="J5" s="97"/>
      <c r="K5" s="95" t="s">
        <v>19</v>
      </c>
      <c r="L5" s="96"/>
      <c r="M5" s="97"/>
      <c r="N5" s="95" t="s">
        <v>20</v>
      </c>
      <c r="O5" s="96"/>
      <c r="P5" s="97"/>
      <c r="Q5" s="95" t="s">
        <v>21</v>
      </c>
      <c r="R5" s="96"/>
      <c r="S5" s="97"/>
      <c r="T5" s="95" t="s">
        <v>22</v>
      </c>
      <c r="U5" s="96"/>
      <c r="V5" s="97"/>
      <c r="W5" s="95" t="s">
        <v>23</v>
      </c>
      <c r="X5" s="96"/>
      <c r="Y5" s="97"/>
      <c r="Z5" s="122" t="s">
        <v>373</v>
      </c>
      <c r="AA5" s="122" t="s">
        <v>374</v>
      </c>
      <c r="AB5" s="122" t="s">
        <v>375</v>
      </c>
      <c r="AC5" s="122" t="s">
        <v>376</v>
      </c>
      <c r="AD5" s="114"/>
      <c r="AE5" s="114"/>
      <c r="AF5" s="114"/>
      <c r="AG5" s="72"/>
    </row>
    <row r="6" spans="1:41" ht="31.5" customHeight="1" thickBot="1" x14ac:dyDescent="0.4">
      <c r="A6" s="65" t="s">
        <v>24</v>
      </c>
      <c r="B6" s="65" t="s">
        <v>25</v>
      </c>
      <c r="C6" s="65" t="s">
        <v>26</v>
      </c>
      <c r="D6" s="65" t="s">
        <v>27</v>
      </c>
      <c r="E6" s="75" t="s">
        <v>28</v>
      </c>
      <c r="F6" s="115" t="s">
        <v>29</v>
      </c>
      <c r="G6" s="116" t="s">
        <v>30</v>
      </c>
      <c r="H6" s="75" t="s">
        <v>28</v>
      </c>
      <c r="I6" s="115" t="s">
        <v>29</v>
      </c>
      <c r="J6" s="116" t="s">
        <v>30</v>
      </c>
      <c r="K6" s="75" t="s">
        <v>28</v>
      </c>
      <c r="L6" s="115" t="s">
        <v>29</v>
      </c>
      <c r="M6" s="116" t="s">
        <v>30</v>
      </c>
      <c r="N6" s="75" t="s">
        <v>28</v>
      </c>
      <c r="O6" s="115" t="s">
        <v>29</v>
      </c>
      <c r="P6" s="116" t="s">
        <v>30</v>
      </c>
      <c r="Q6" s="75" t="s">
        <v>28</v>
      </c>
      <c r="R6" s="115" t="s">
        <v>29</v>
      </c>
      <c r="S6" s="116" t="s">
        <v>30</v>
      </c>
      <c r="T6" s="75" t="s">
        <v>28</v>
      </c>
      <c r="U6" s="115" t="s">
        <v>29</v>
      </c>
      <c r="V6" s="116" t="s">
        <v>30</v>
      </c>
      <c r="W6" s="75" t="s">
        <v>28</v>
      </c>
      <c r="X6" s="115" t="s">
        <v>29</v>
      </c>
      <c r="Y6" s="116" t="s">
        <v>30</v>
      </c>
      <c r="Z6" s="123"/>
      <c r="AA6" s="123"/>
      <c r="AB6" s="123"/>
      <c r="AC6" s="123"/>
      <c r="AD6" s="101" t="s">
        <v>31</v>
      </c>
      <c r="AE6" s="93" t="s">
        <v>32</v>
      </c>
      <c r="AF6" s="93" t="s">
        <v>33</v>
      </c>
      <c r="AG6" s="43" t="s">
        <v>34</v>
      </c>
      <c r="AH6" s="43" t="s">
        <v>35</v>
      </c>
    </row>
    <row r="7" spans="1:41" ht="31.5" customHeight="1" x14ac:dyDescent="0.35">
      <c r="A7" s="68" t="s">
        <v>36</v>
      </c>
      <c r="B7" s="45" t="s">
        <v>37</v>
      </c>
      <c r="C7" s="45" t="s">
        <v>38</v>
      </c>
      <c r="D7" s="45" t="s">
        <v>39</v>
      </c>
      <c r="E7" s="78">
        <v>250</v>
      </c>
      <c r="F7" s="31">
        <v>0.5</v>
      </c>
      <c r="G7" s="195">
        <f t="shared" ref="G7:G40" si="0">E7*F7</f>
        <v>125</v>
      </c>
      <c r="H7" s="78">
        <v>500</v>
      </c>
      <c r="I7" s="31">
        <v>0.31</v>
      </c>
      <c r="J7" s="195">
        <f t="shared" ref="J7:J14" si="1">H7*I7</f>
        <v>155</v>
      </c>
      <c r="K7" s="78">
        <v>1000</v>
      </c>
      <c r="L7" s="31">
        <v>0.19</v>
      </c>
      <c r="M7" s="195">
        <f t="shared" ref="M7:M14" si="2">K7*L7</f>
        <v>190</v>
      </c>
      <c r="N7" s="78">
        <v>2500</v>
      </c>
      <c r="O7" s="31">
        <v>0.14000000000000001</v>
      </c>
      <c r="P7" s="195">
        <f t="shared" ref="P7:P14" si="3">N7*O7</f>
        <v>350.00000000000006</v>
      </c>
      <c r="Q7" s="78">
        <v>5000</v>
      </c>
      <c r="R7" s="31">
        <v>0.09</v>
      </c>
      <c r="S7" s="195">
        <f t="shared" ref="S7:S13" si="4">Q7*R7</f>
        <v>450</v>
      </c>
      <c r="T7" s="78">
        <v>7500</v>
      </c>
      <c r="U7" s="31">
        <v>0.09</v>
      </c>
      <c r="V7" s="195">
        <f t="shared" ref="V7:V13" si="5">T7*U7</f>
        <v>675</v>
      </c>
      <c r="W7" s="78">
        <v>10000</v>
      </c>
      <c r="X7" s="31">
        <v>0.09</v>
      </c>
      <c r="Y7" s="195">
        <f t="shared" ref="Y7:Y13" si="6">W7*X7</f>
        <v>900</v>
      </c>
      <c r="Z7" s="124"/>
      <c r="AA7" s="124"/>
      <c r="AB7" s="124"/>
      <c r="AC7" s="124"/>
      <c r="AD7" s="202">
        <v>0</v>
      </c>
      <c r="AE7" s="203" t="s">
        <v>466</v>
      </c>
      <c r="AF7" s="119" t="s">
        <v>467</v>
      </c>
      <c r="AG7" s="67" t="s">
        <v>468</v>
      </c>
      <c r="AH7" s="47" t="s">
        <v>469</v>
      </c>
    </row>
    <row r="8" spans="1:41" ht="31.5" customHeight="1" x14ac:dyDescent="0.35">
      <c r="A8" s="66" t="s">
        <v>40</v>
      </c>
      <c r="B8" s="49" t="s">
        <v>37</v>
      </c>
      <c r="C8" s="49" t="s">
        <v>41</v>
      </c>
      <c r="D8" s="49" t="s">
        <v>42</v>
      </c>
      <c r="E8" s="79">
        <v>250</v>
      </c>
      <c r="F8" s="32">
        <v>0.69</v>
      </c>
      <c r="G8" s="192">
        <f t="shared" si="0"/>
        <v>172.5</v>
      </c>
      <c r="H8" s="79">
        <v>500</v>
      </c>
      <c r="I8" s="32">
        <v>0.48</v>
      </c>
      <c r="J8" s="192">
        <f t="shared" si="1"/>
        <v>240</v>
      </c>
      <c r="K8" s="79">
        <v>1000</v>
      </c>
      <c r="L8" s="32">
        <v>0.3</v>
      </c>
      <c r="M8" s="192">
        <f t="shared" si="2"/>
        <v>300</v>
      </c>
      <c r="N8" s="79">
        <v>2500</v>
      </c>
      <c r="O8" s="32">
        <v>0.21</v>
      </c>
      <c r="P8" s="192">
        <f t="shared" si="3"/>
        <v>525</v>
      </c>
      <c r="Q8" s="79">
        <v>5000</v>
      </c>
      <c r="R8" s="32">
        <v>0.16</v>
      </c>
      <c r="S8" s="192">
        <f t="shared" si="4"/>
        <v>800</v>
      </c>
      <c r="T8" s="79">
        <v>7500</v>
      </c>
      <c r="U8" s="32">
        <v>0.15</v>
      </c>
      <c r="V8" s="192">
        <f t="shared" si="5"/>
        <v>1125</v>
      </c>
      <c r="W8" s="79">
        <v>10000</v>
      </c>
      <c r="X8" s="32">
        <v>0.14000000000000001</v>
      </c>
      <c r="Y8" s="192">
        <f t="shared" si="6"/>
        <v>1400.0000000000002</v>
      </c>
      <c r="Z8" s="125"/>
      <c r="AA8" s="125"/>
      <c r="AB8" s="125"/>
      <c r="AC8" s="125"/>
      <c r="AD8" s="202">
        <v>0</v>
      </c>
      <c r="AE8" s="204" t="s">
        <v>470</v>
      </c>
      <c r="AF8" s="120" t="s">
        <v>467</v>
      </c>
      <c r="AG8" s="69" t="s">
        <v>468</v>
      </c>
      <c r="AH8" s="51" t="s">
        <v>471</v>
      </c>
    </row>
    <row r="9" spans="1:41" ht="31.5" customHeight="1" x14ac:dyDescent="0.35">
      <c r="A9" s="68" t="s">
        <v>43</v>
      </c>
      <c r="B9" s="45" t="s">
        <v>37</v>
      </c>
      <c r="C9" s="45" t="s">
        <v>44</v>
      </c>
      <c r="D9" s="45" t="s">
        <v>45</v>
      </c>
      <c r="E9" s="78">
        <v>250</v>
      </c>
      <c r="F9" s="31">
        <v>1.05</v>
      </c>
      <c r="G9" s="195">
        <f t="shared" si="0"/>
        <v>262.5</v>
      </c>
      <c r="H9" s="78">
        <v>500</v>
      </c>
      <c r="I9" s="31">
        <v>0.78</v>
      </c>
      <c r="J9" s="192">
        <f t="shared" si="1"/>
        <v>390</v>
      </c>
      <c r="K9" s="78">
        <v>1000</v>
      </c>
      <c r="L9" s="31">
        <v>0.44</v>
      </c>
      <c r="M9" s="195">
        <f t="shared" si="2"/>
        <v>440</v>
      </c>
      <c r="N9" s="78">
        <v>2500</v>
      </c>
      <c r="O9" s="31">
        <v>0.28000000000000003</v>
      </c>
      <c r="P9" s="195">
        <f t="shared" si="3"/>
        <v>700.00000000000011</v>
      </c>
      <c r="Q9" s="78">
        <v>5000</v>
      </c>
      <c r="R9" s="31">
        <v>0.2</v>
      </c>
      <c r="S9" s="195">
        <f t="shared" si="4"/>
        <v>1000</v>
      </c>
      <c r="T9" s="78">
        <v>7500</v>
      </c>
      <c r="U9" s="31">
        <v>0.19</v>
      </c>
      <c r="V9" s="195">
        <f t="shared" si="5"/>
        <v>1425</v>
      </c>
      <c r="W9" s="78">
        <v>10000</v>
      </c>
      <c r="X9" s="31">
        <v>0.19</v>
      </c>
      <c r="Y9" s="195">
        <f t="shared" si="6"/>
        <v>1900</v>
      </c>
      <c r="Z9" s="124"/>
      <c r="AA9" s="124"/>
      <c r="AB9" s="124"/>
      <c r="AC9" s="124"/>
      <c r="AD9" s="202">
        <v>0</v>
      </c>
      <c r="AE9" s="203" t="s">
        <v>470</v>
      </c>
      <c r="AF9" s="119" t="s">
        <v>467</v>
      </c>
      <c r="AG9" s="67" t="s">
        <v>468</v>
      </c>
      <c r="AH9" s="47" t="s">
        <v>472</v>
      </c>
    </row>
    <row r="10" spans="1:41" ht="31.5" customHeight="1" x14ac:dyDescent="0.35">
      <c r="A10" s="66" t="s">
        <v>46</v>
      </c>
      <c r="B10" s="49" t="s">
        <v>37</v>
      </c>
      <c r="C10" s="49" t="s">
        <v>47</v>
      </c>
      <c r="D10" s="49" t="s">
        <v>48</v>
      </c>
      <c r="E10" s="79">
        <v>250</v>
      </c>
      <c r="F10" s="32">
        <v>0.8</v>
      </c>
      <c r="G10" s="192">
        <f t="shared" si="0"/>
        <v>200</v>
      </c>
      <c r="H10" s="79">
        <v>500</v>
      </c>
      <c r="I10" s="32">
        <v>0.49</v>
      </c>
      <c r="J10" s="192">
        <f t="shared" si="1"/>
        <v>245</v>
      </c>
      <c r="K10" s="79">
        <v>1000</v>
      </c>
      <c r="L10" s="32">
        <v>0.28999999999999998</v>
      </c>
      <c r="M10" s="192">
        <f t="shared" si="2"/>
        <v>290</v>
      </c>
      <c r="N10" s="79">
        <v>2500</v>
      </c>
      <c r="O10" s="32">
        <v>0.19</v>
      </c>
      <c r="P10" s="192">
        <f t="shared" si="3"/>
        <v>475</v>
      </c>
      <c r="Q10" s="79">
        <v>5000</v>
      </c>
      <c r="R10" s="32">
        <v>0.14000000000000001</v>
      </c>
      <c r="S10" s="192">
        <f t="shared" si="4"/>
        <v>700.00000000000011</v>
      </c>
      <c r="T10" s="79">
        <v>7500</v>
      </c>
      <c r="U10" s="32">
        <v>0.13</v>
      </c>
      <c r="V10" s="192">
        <f t="shared" si="5"/>
        <v>975</v>
      </c>
      <c r="W10" s="79">
        <v>10000</v>
      </c>
      <c r="X10" s="32">
        <v>0.13</v>
      </c>
      <c r="Y10" s="192">
        <f t="shared" si="6"/>
        <v>1300</v>
      </c>
      <c r="Z10" s="125"/>
      <c r="AA10" s="125"/>
      <c r="AB10" s="125"/>
      <c r="AC10" s="125"/>
      <c r="AD10" s="202">
        <v>0</v>
      </c>
      <c r="AE10" s="204" t="s">
        <v>470</v>
      </c>
      <c r="AF10" s="120" t="s">
        <v>467</v>
      </c>
      <c r="AG10" s="69" t="s">
        <v>468</v>
      </c>
      <c r="AH10" s="51" t="s">
        <v>473</v>
      </c>
    </row>
    <row r="11" spans="1:41" ht="31.5" customHeight="1" x14ac:dyDescent="0.35">
      <c r="A11" s="68" t="s">
        <v>49</v>
      </c>
      <c r="B11" s="45" t="s">
        <v>37</v>
      </c>
      <c r="C11" s="45" t="s">
        <v>50</v>
      </c>
      <c r="D11" s="45" t="s">
        <v>51</v>
      </c>
      <c r="E11" s="78">
        <v>250</v>
      </c>
      <c r="F11" s="31">
        <v>1.85</v>
      </c>
      <c r="G11" s="195">
        <f t="shared" si="0"/>
        <v>462.5</v>
      </c>
      <c r="H11" s="78">
        <v>500</v>
      </c>
      <c r="I11" s="31">
        <v>1.81</v>
      </c>
      <c r="J11" s="195">
        <f t="shared" si="1"/>
        <v>905</v>
      </c>
      <c r="K11" s="78">
        <v>1000</v>
      </c>
      <c r="L11" s="31">
        <v>1.79</v>
      </c>
      <c r="M11" s="195">
        <f t="shared" si="2"/>
        <v>1790</v>
      </c>
      <c r="N11" s="78">
        <v>2500</v>
      </c>
      <c r="O11" s="31">
        <v>1.78</v>
      </c>
      <c r="P11" s="195">
        <f t="shared" si="3"/>
        <v>4450</v>
      </c>
      <c r="Q11" s="78">
        <v>5000</v>
      </c>
      <c r="R11" s="31">
        <v>1.78</v>
      </c>
      <c r="S11" s="195">
        <f t="shared" si="4"/>
        <v>8900</v>
      </c>
      <c r="T11" s="78">
        <v>7500</v>
      </c>
      <c r="U11" s="31">
        <v>1.78</v>
      </c>
      <c r="V11" s="195">
        <f t="shared" si="5"/>
        <v>13350</v>
      </c>
      <c r="W11" s="78">
        <v>10000</v>
      </c>
      <c r="X11" s="31">
        <v>1.78</v>
      </c>
      <c r="Y11" s="195">
        <f t="shared" si="6"/>
        <v>17800</v>
      </c>
      <c r="Z11" s="124"/>
      <c r="AA11" s="124"/>
      <c r="AB11" s="124"/>
      <c r="AC11" s="124"/>
      <c r="AD11" s="202">
        <v>0</v>
      </c>
      <c r="AE11" s="203" t="s">
        <v>474</v>
      </c>
      <c r="AF11" s="119" t="s">
        <v>467</v>
      </c>
      <c r="AG11" s="67" t="s">
        <v>468</v>
      </c>
      <c r="AH11" s="47" t="s">
        <v>475</v>
      </c>
    </row>
    <row r="12" spans="1:41" ht="31.5" customHeight="1" x14ac:dyDescent="0.35">
      <c r="A12" s="66" t="s">
        <v>52</v>
      </c>
      <c r="B12" s="49" t="s">
        <v>37</v>
      </c>
      <c r="C12" s="49" t="s">
        <v>53</v>
      </c>
      <c r="D12" s="49" t="s">
        <v>54</v>
      </c>
      <c r="E12" s="79">
        <v>250</v>
      </c>
      <c r="F12" s="32">
        <v>0.56000000000000005</v>
      </c>
      <c r="G12" s="192">
        <f t="shared" si="0"/>
        <v>140</v>
      </c>
      <c r="H12" s="79">
        <v>500</v>
      </c>
      <c r="I12" s="32">
        <v>0.35</v>
      </c>
      <c r="J12" s="192">
        <f t="shared" si="1"/>
        <v>175</v>
      </c>
      <c r="K12" s="79">
        <v>1000</v>
      </c>
      <c r="L12" s="32">
        <v>0.2</v>
      </c>
      <c r="M12" s="192">
        <f t="shared" si="2"/>
        <v>200</v>
      </c>
      <c r="N12" s="79">
        <v>2500</v>
      </c>
      <c r="O12" s="32">
        <v>0.14000000000000001</v>
      </c>
      <c r="P12" s="192">
        <f t="shared" si="3"/>
        <v>350.00000000000006</v>
      </c>
      <c r="Q12" s="79">
        <v>5000</v>
      </c>
      <c r="R12" s="32">
        <v>0.1</v>
      </c>
      <c r="S12" s="192">
        <f t="shared" si="4"/>
        <v>500</v>
      </c>
      <c r="T12" s="79">
        <v>7500</v>
      </c>
      <c r="U12" s="32">
        <v>0.09</v>
      </c>
      <c r="V12" s="192">
        <f t="shared" si="5"/>
        <v>675</v>
      </c>
      <c r="W12" s="79">
        <v>10000</v>
      </c>
      <c r="X12" s="32">
        <v>0.09</v>
      </c>
      <c r="Y12" s="192">
        <f t="shared" si="6"/>
        <v>900</v>
      </c>
      <c r="Z12" s="125"/>
      <c r="AA12" s="125"/>
      <c r="AB12" s="125"/>
      <c r="AC12" s="125"/>
      <c r="AD12" s="202">
        <v>0</v>
      </c>
      <c r="AE12" s="204" t="s">
        <v>474</v>
      </c>
      <c r="AF12" s="120" t="s">
        <v>467</v>
      </c>
      <c r="AG12" s="69" t="s">
        <v>468</v>
      </c>
      <c r="AH12" s="51" t="s">
        <v>476</v>
      </c>
    </row>
    <row r="13" spans="1:41" ht="46.5" customHeight="1" x14ac:dyDescent="0.35">
      <c r="A13" s="68" t="s">
        <v>55</v>
      </c>
      <c r="B13" s="45" t="s">
        <v>37</v>
      </c>
      <c r="C13" s="45" t="s">
        <v>56</v>
      </c>
      <c r="D13" s="45" t="s">
        <v>57</v>
      </c>
      <c r="E13" s="78">
        <v>250</v>
      </c>
      <c r="F13" s="31">
        <v>2.23</v>
      </c>
      <c r="G13" s="195">
        <f t="shared" si="0"/>
        <v>557.5</v>
      </c>
      <c r="H13" s="78">
        <v>500</v>
      </c>
      <c r="I13" s="31">
        <v>2.23</v>
      </c>
      <c r="J13" s="195">
        <f t="shared" si="1"/>
        <v>1115</v>
      </c>
      <c r="K13" s="78">
        <v>1000</v>
      </c>
      <c r="L13" s="31">
        <v>2.21</v>
      </c>
      <c r="M13" s="195">
        <f t="shared" si="2"/>
        <v>2210</v>
      </c>
      <c r="N13" s="78">
        <v>2000</v>
      </c>
      <c r="O13" s="31" t="s">
        <v>403</v>
      </c>
      <c r="P13" s="195" t="e">
        <f t="shared" si="3"/>
        <v>#VALUE!</v>
      </c>
      <c r="Q13" s="78">
        <v>5000</v>
      </c>
      <c r="R13" s="31" t="s">
        <v>403</v>
      </c>
      <c r="S13" s="195" t="e">
        <f t="shared" si="4"/>
        <v>#VALUE!</v>
      </c>
      <c r="T13" s="78">
        <v>7500</v>
      </c>
      <c r="U13" s="31" t="s">
        <v>403</v>
      </c>
      <c r="V13" s="195" t="e">
        <f t="shared" si="5"/>
        <v>#VALUE!</v>
      </c>
      <c r="W13" s="78">
        <v>10000</v>
      </c>
      <c r="X13" s="31" t="s">
        <v>403</v>
      </c>
      <c r="Y13" s="195" t="e">
        <f t="shared" si="6"/>
        <v>#VALUE!</v>
      </c>
      <c r="Z13" s="124"/>
      <c r="AA13" s="124"/>
      <c r="AB13" s="124"/>
      <c r="AC13" s="124"/>
      <c r="AD13" s="202">
        <v>0</v>
      </c>
      <c r="AE13" s="203" t="s">
        <v>477</v>
      </c>
      <c r="AF13" s="119" t="s">
        <v>467</v>
      </c>
      <c r="AG13" s="67" t="s">
        <v>468</v>
      </c>
      <c r="AH13" s="47" t="s">
        <v>478</v>
      </c>
    </row>
    <row r="14" spans="1:41" ht="31.5" customHeight="1" x14ac:dyDescent="0.35">
      <c r="A14" s="66" t="s">
        <v>58</v>
      </c>
      <c r="B14" s="49" t="s">
        <v>59</v>
      </c>
      <c r="C14" s="49" t="s">
        <v>60</v>
      </c>
      <c r="D14" s="49" t="s">
        <v>61</v>
      </c>
      <c r="E14" s="79">
        <v>250</v>
      </c>
      <c r="F14" s="32">
        <v>0.43</v>
      </c>
      <c r="G14" s="192">
        <f t="shared" si="0"/>
        <v>107.5</v>
      </c>
      <c r="H14" s="79">
        <v>500</v>
      </c>
      <c r="I14" s="32">
        <v>0.25</v>
      </c>
      <c r="J14" s="192">
        <f t="shared" si="1"/>
        <v>125</v>
      </c>
      <c r="K14" s="79">
        <v>1000</v>
      </c>
      <c r="L14" s="32">
        <v>0.14000000000000001</v>
      </c>
      <c r="M14" s="192">
        <f t="shared" si="2"/>
        <v>140</v>
      </c>
      <c r="N14" s="79">
        <v>2500</v>
      </c>
      <c r="O14" s="32">
        <v>0.1</v>
      </c>
      <c r="P14" s="192">
        <f t="shared" si="3"/>
        <v>250</v>
      </c>
      <c r="Q14" s="79">
        <v>5000</v>
      </c>
      <c r="R14" s="32">
        <v>0.06</v>
      </c>
      <c r="S14" s="195">
        <f t="shared" ref="S14:S24" si="7">Q14*R14</f>
        <v>300</v>
      </c>
      <c r="T14" s="79">
        <v>7500</v>
      </c>
      <c r="U14" s="32">
        <v>0.06</v>
      </c>
      <c r="V14" s="195">
        <f t="shared" ref="V14:V24" si="8">T14*U14</f>
        <v>450</v>
      </c>
      <c r="W14" s="79">
        <v>10000</v>
      </c>
      <c r="X14" s="32">
        <v>0.06</v>
      </c>
      <c r="Y14" s="195">
        <f t="shared" ref="Y14:Y26" si="9">W14*X14</f>
        <v>600</v>
      </c>
      <c r="Z14" s="125"/>
      <c r="AA14" s="125"/>
      <c r="AB14" s="125"/>
      <c r="AC14" s="125"/>
      <c r="AD14" s="202">
        <v>0</v>
      </c>
      <c r="AE14" s="204" t="s">
        <v>479</v>
      </c>
      <c r="AF14" s="120" t="s">
        <v>467</v>
      </c>
      <c r="AG14" s="69" t="s">
        <v>468</v>
      </c>
      <c r="AH14" s="51" t="s">
        <v>480</v>
      </c>
    </row>
    <row r="15" spans="1:41" ht="31.5" customHeight="1" x14ac:dyDescent="0.35">
      <c r="A15" s="68" t="s">
        <v>62</v>
      </c>
      <c r="B15" s="45" t="s">
        <v>59</v>
      </c>
      <c r="C15" s="45" t="s">
        <v>63</v>
      </c>
      <c r="D15" s="45" t="s">
        <v>64</v>
      </c>
      <c r="E15" s="78">
        <v>250</v>
      </c>
      <c r="F15" s="31">
        <v>0.24</v>
      </c>
      <c r="G15" s="195">
        <f t="shared" si="0"/>
        <v>60</v>
      </c>
      <c r="H15" s="78">
        <v>500</v>
      </c>
      <c r="I15" s="31">
        <v>0.14000000000000001</v>
      </c>
      <c r="J15" s="195">
        <f t="shared" ref="J15:J53" si="10">H15*I15</f>
        <v>70</v>
      </c>
      <c r="K15" s="78">
        <v>1000</v>
      </c>
      <c r="L15" s="31">
        <v>0.08</v>
      </c>
      <c r="M15" s="195">
        <f t="shared" ref="M15:M53" si="11">K15*L15</f>
        <v>80</v>
      </c>
      <c r="N15" s="78">
        <v>2500</v>
      </c>
      <c r="O15" s="31">
        <v>0.06</v>
      </c>
      <c r="P15" s="195">
        <f t="shared" ref="P15:P24" si="12">N15*O15</f>
        <v>150</v>
      </c>
      <c r="Q15" s="78">
        <v>5000</v>
      </c>
      <c r="R15" s="31">
        <v>0.05</v>
      </c>
      <c r="S15" s="195">
        <f t="shared" si="7"/>
        <v>250</v>
      </c>
      <c r="T15" s="78">
        <v>7500</v>
      </c>
      <c r="U15" s="31">
        <v>0.05</v>
      </c>
      <c r="V15" s="195">
        <f t="shared" si="8"/>
        <v>375</v>
      </c>
      <c r="W15" s="78">
        <v>10000</v>
      </c>
      <c r="X15" s="31">
        <v>0.04</v>
      </c>
      <c r="Y15" s="195">
        <f t="shared" si="9"/>
        <v>400</v>
      </c>
      <c r="Z15" s="124"/>
      <c r="AA15" s="124"/>
      <c r="AB15" s="124"/>
      <c r="AC15" s="124"/>
      <c r="AD15" s="202">
        <v>0</v>
      </c>
      <c r="AE15" s="203" t="s">
        <v>481</v>
      </c>
      <c r="AF15" s="119" t="s">
        <v>467</v>
      </c>
      <c r="AG15" s="67" t="s">
        <v>468</v>
      </c>
      <c r="AH15" s="47" t="s">
        <v>482</v>
      </c>
    </row>
    <row r="16" spans="1:41" ht="31.5" customHeight="1" x14ac:dyDescent="0.35">
      <c r="A16" s="66" t="s">
        <v>65</v>
      </c>
      <c r="B16" s="49" t="s">
        <v>59</v>
      </c>
      <c r="C16" s="49" t="s">
        <v>66</v>
      </c>
      <c r="D16" s="49" t="s">
        <v>67</v>
      </c>
      <c r="E16" s="79">
        <v>250</v>
      </c>
      <c r="F16" s="32">
        <v>0.2</v>
      </c>
      <c r="G16" s="192">
        <f t="shared" si="0"/>
        <v>50</v>
      </c>
      <c r="H16" s="79">
        <v>500</v>
      </c>
      <c r="I16" s="32">
        <v>0.13</v>
      </c>
      <c r="J16" s="192">
        <f t="shared" si="10"/>
        <v>65</v>
      </c>
      <c r="K16" s="79">
        <v>1000</v>
      </c>
      <c r="L16" s="32">
        <v>0.08</v>
      </c>
      <c r="M16" s="192">
        <f t="shared" si="11"/>
        <v>80</v>
      </c>
      <c r="N16" s="79">
        <v>2500</v>
      </c>
      <c r="O16" s="32">
        <v>0.05</v>
      </c>
      <c r="P16" s="192">
        <f t="shared" si="12"/>
        <v>125</v>
      </c>
      <c r="Q16" s="79">
        <v>5000</v>
      </c>
      <c r="R16" s="32">
        <v>0.04</v>
      </c>
      <c r="S16" s="192">
        <f t="shared" si="7"/>
        <v>200</v>
      </c>
      <c r="T16" s="79">
        <v>7500</v>
      </c>
      <c r="U16" s="32">
        <v>0.04</v>
      </c>
      <c r="V16" s="192">
        <f t="shared" si="8"/>
        <v>300</v>
      </c>
      <c r="W16" s="79">
        <v>10000</v>
      </c>
      <c r="X16" s="32">
        <v>0.04</v>
      </c>
      <c r="Y16" s="192">
        <f t="shared" si="9"/>
        <v>400</v>
      </c>
      <c r="Z16" s="125"/>
      <c r="AA16" s="125"/>
      <c r="AB16" s="125"/>
      <c r="AC16" s="125"/>
      <c r="AD16" s="202">
        <v>0</v>
      </c>
      <c r="AE16" s="204" t="s">
        <v>479</v>
      </c>
      <c r="AF16" s="120" t="s">
        <v>467</v>
      </c>
      <c r="AG16" s="69" t="s">
        <v>468</v>
      </c>
      <c r="AH16" s="51" t="s">
        <v>475</v>
      </c>
    </row>
    <row r="17" spans="1:34" ht="31.5" customHeight="1" x14ac:dyDescent="0.35">
      <c r="A17" s="66"/>
      <c r="B17" s="51" t="s">
        <v>439</v>
      </c>
      <c r="C17" s="49" t="s">
        <v>66</v>
      </c>
      <c r="D17" s="49" t="s">
        <v>67</v>
      </c>
      <c r="E17" s="79">
        <v>250</v>
      </c>
      <c r="F17" s="191">
        <v>6.8519999999999998E-2</v>
      </c>
      <c r="G17" s="192">
        <v>17.13</v>
      </c>
      <c r="H17" s="79">
        <v>500</v>
      </c>
      <c r="I17" s="191">
        <v>6.5879999999999994E-2</v>
      </c>
      <c r="J17" s="192">
        <v>32.94</v>
      </c>
      <c r="K17" s="79">
        <v>1000</v>
      </c>
      <c r="L17" s="191">
        <v>6.4430000000000001E-2</v>
      </c>
      <c r="M17" s="192">
        <v>64.430000000000007</v>
      </c>
      <c r="N17" s="79">
        <v>2500</v>
      </c>
      <c r="O17" s="193">
        <v>6.4187999999999995E-2</v>
      </c>
      <c r="P17" s="194">
        <v>160.47</v>
      </c>
      <c r="Q17" s="79">
        <v>5000</v>
      </c>
      <c r="R17" s="193">
        <v>6.3834000000000002E-2</v>
      </c>
      <c r="S17" s="192">
        <v>319.77</v>
      </c>
      <c r="T17" s="79">
        <v>7500</v>
      </c>
      <c r="U17" s="193">
        <v>6.3895999999999994E-2</v>
      </c>
      <c r="V17" s="192">
        <v>479.22</v>
      </c>
      <c r="W17" s="79">
        <v>10000</v>
      </c>
      <c r="X17" s="193">
        <v>6.3926999999999998E-2</v>
      </c>
      <c r="Y17" s="192">
        <f t="shared" ref="Y17" si="13">W17*X17</f>
        <v>639.27</v>
      </c>
      <c r="Z17" s="187"/>
      <c r="AA17" s="187"/>
      <c r="AB17" s="187"/>
      <c r="AC17" s="187"/>
      <c r="AD17" s="202"/>
      <c r="AE17" s="205"/>
      <c r="AF17" s="188"/>
      <c r="AG17" s="189"/>
      <c r="AH17" s="190" t="s">
        <v>505</v>
      </c>
    </row>
    <row r="18" spans="1:34" ht="31.5" customHeight="1" x14ac:dyDescent="0.35">
      <c r="A18" s="68" t="s">
        <v>68</v>
      </c>
      <c r="B18" s="45" t="s">
        <v>59</v>
      </c>
      <c r="C18" s="45" t="s">
        <v>69</v>
      </c>
      <c r="D18" s="45" t="s">
        <v>70</v>
      </c>
      <c r="E18" s="78">
        <v>250</v>
      </c>
      <c r="F18" s="31">
        <v>0.44</v>
      </c>
      <c r="G18" s="195">
        <f t="shared" si="0"/>
        <v>110</v>
      </c>
      <c r="H18" s="78">
        <v>500</v>
      </c>
      <c r="I18" s="31">
        <v>0.28999999999999998</v>
      </c>
      <c r="J18" s="195">
        <f t="shared" si="10"/>
        <v>145</v>
      </c>
      <c r="K18" s="78">
        <v>1000</v>
      </c>
      <c r="L18" s="31">
        <v>0.16</v>
      </c>
      <c r="M18" s="195">
        <f t="shared" si="11"/>
        <v>160</v>
      </c>
      <c r="N18" s="78">
        <v>2500</v>
      </c>
      <c r="O18" s="31">
        <v>0.09</v>
      </c>
      <c r="P18" s="195">
        <f t="shared" si="12"/>
        <v>225</v>
      </c>
      <c r="Q18" s="78">
        <v>5000</v>
      </c>
      <c r="R18" s="31">
        <v>0.06</v>
      </c>
      <c r="S18" s="195">
        <f t="shared" si="7"/>
        <v>300</v>
      </c>
      <c r="T18" s="78">
        <v>7500</v>
      </c>
      <c r="U18" s="31">
        <v>0.06</v>
      </c>
      <c r="V18" s="195">
        <f t="shared" si="8"/>
        <v>450</v>
      </c>
      <c r="W18" s="78">
        <v>10000</v>
      </c>
      <c r="X18" s="31">
        <v>0.05</v>
      </c>
      <c r="Y18" s="195">
        <f t="shared" si="9"/>
        <v>500</v>
      </c>
      <c r="Z18" s="124"/>
      <c r="AA18" s="124"/>
      <c r="AB18" s="124"/>
      <c r="AC18" s="124"/>
      <c r="AD18" s="202">
        <v>0</v>
      </c>
      <c r="AE18" s="203" t="s">
        <v>481</v>
      </c>
      <c r="AF18" s="119" t="s">
        <v>467</v>
      </c>
      <c r="AG18" s="67" t="s">
        <v>468</v>
      </c>
      <c r="AH18" s="47" t="s">
        <v>483</v>
      </c>
    </row>
    <row r="19" spans="1:34" ht="31.5" customHeight="1" x14ac:dyDescent="0.35">
      <c r="A19" s="66" t="s">
        <v>71</v>
      </c>
      <c r="B19" s="49" t="s">
        <v>59</v>
      </c>
      <c r="C19" s="49" t="s">
        <v>72</v>
      </c>
      <c r="D19" s="49" t="s">
        <v>73</v>
      </c>
      <c r="E19" s="79">
        <v>250</v>
      </c>
      <c r="F19" s="32">
        <v>0.19</v>
      </c>
      <c r="G19" s="192">
        <f t="shared" si="0"/>
        <v>47.5</v>
      </c>
      <c r="H19" s="79">
        <v>500</v>
      </c>
      <c r="I19" s="32">
        <v>0.13</v>
      </c>
      <c r="J19" s="192">
        <f t="shared" si="10"/>
        <v>65</v>
      </c>
      <c r="K19" s="79">
        <v>1000</v>
      </c>
      <c r="L19" s="32">
        <v>0.1</v>
      </c>
      <c r="M19" s="192">
        <f t="shared" si="11"/>
        <v>100</v>
      </c>
      <c r="N19" s="79">
        <v>2500</v>
      </c>
      <c r="O19" s="32">
        <v>0.08</v>
      </c>
      <c r="P19" s="192">
        <f t="shared" si="12"/>
        <v>200</v>
      </c>
      <c r="Q19" s="79">
        <v>5000</v>
      </c>
      <c r="R19" s="32">
        <v>0.06</v>
      </c>
      <c r="S19" s="192">
        <f t="shared" si="7"/>
        <v>300</v>
      </c>
      <c r="T19" s="79">
        <v>7500</v>
      </c>
      <c r="U19" s="32">
        <v>0.06</v>
      </c>
      <c r="V19" s="192">
        <f t="shared" si="8"/>
        <v>450</v>
      </c>
      <c r="W19" s="79">
        <v>10000</v>
      </c>
      <c r="X19" s="32">
        <v>0.05</v>
      </c>
      <c r="Y19" s="192">
        <f t="shared" si="9"/>
        <v>500</v>
      </c>
      <c r="Z19" s="125"/>
      <c r="AA19" s="125"/>
      <c r="AB19" s="125"/>
      <c r="AC19" s="125"/>
      <c r="AD19" s="202">
        <v>0</v>
      </c>
      <c r="AE19" s="204" t="s">
        <v>479</v>
      </c>
      <c r="AF19" s="120" t="s">
        <v>467</v>
      </c>
      <c r="AG19" s="69" t="s">
        <v>468</v>
      </c>
      <c r="AH19" s="51" t="s">
        <v>484</v>
      </c>
    </row>
    <row r="20" spans="1:34" ht="46.5" customHeight="1" x14ac:dyDescent="0.35">
      <c r="A20" s="68" t="s">
        <v>74</v>
      </c>
      <c r="B20" s="45" t="s">
        <v>59</v>
      </c>
      <c r="C20" s="45" t="s">
        <v>75</v>
      </c>
      <c r="D20" s="45" t="s">
        <v>76</v>
      </c>
      <c r="E20" s="78">
        <v>250</v>
      </c>
      <c r="F20" s="31">
        <v>1.33</v>
      </c>
      <c r="G20" s="195">
        <f t="shared" si="0"/>
        <v>332.5</v>
      </c>
      <c r="H20" s="78">
        <v>500</v>
      </c>
      <c r="I20" s="31">
        <v>1.31</v>
      </c>
      <c r="J20" s="195">
        <f t="shared" si="10"/>
        <v>655</v>
      </c>
      <c r="K20" s="78">
        <v>1000</v>
      </c>
      <c r="L20" s="31">
        <v>1.3</v>
      </c>
      <c r="M20" s="195">
        <f t="shared" si="11"/>
        <v>1300</v>
      </c>
      <c r="N20" s="78">
        <v>2500</v>
      </c>
      <c r="O20" s="31">
        <v>1.3</v>
      </c>
      <c r="P20" s="195">
        <f t="shared" si="12"/>
        <v>3250</v>
      </c>
      <c r="Q20" s="78">
        <v>5000</v>
      </c>
      <c r="R20" s="31">
        <v>1.3</v>
      </c>
      <c r="S20" s="195">
        <f t="shared" si="7"/>
        <v>6500</v>
      </c>
      <c r="T20" s="78">
        <v>7500</v>
      </c>
      <c r="U20" s="31">
        <v>1.3</v>
      </c>
      <c r="V20" s="195">
        <f t="shared" si="8"/>
        <v>9750</v>
      </c>
      <c r="W20" s="78">
        <v>10000</v>
      </c>
      <c r="X20" s="31">
        <v>1.3</v>
      </c>
      <c r="Y20" s="195">
        <f t="shared" si="9"/>
        <v>13000</v>
      </c>
      <c r="Z20" s="124"/>
      <c r="AA20" s="124"/>
      <c r="AB20" s="124"/>
      <c r="AC20" s="124"/>
      <c r="AD20" s="202">
        <v>0</v>
      </c>
      <c r="AE20" s="203" t="s">
        <v>481</v>
      </c>
      <c r="AF20" s="119" t="s">
        <v>467</v>
      </c>
      <c r="AG20" s="67" t="s">
        <v>468</v>
      </c>
      <c r="AH20" s="47" t="s">
        <v>485</v>
      </c>
    </row>
    <row r="21" spans="1:34" ht="31.5" customHeight="1" x14ac:dyDescent="0.35">
      <c r="A21" s="66" t="s">
        <v>77</v>
      </c>
      <c r="B21" s="49" t="s">
        <v>59</v>
      </c>
      <c r="C21" s="49" t="s">
        <v>78</v>
      </c>
      <c r="D21" s="49" t="s">
        <v>79</v>
      </c>
      <c r="E21" s="79">
        <v>250</v>
      </c>
      <c r="F21" s="32">
        <v>0.53</v>
      </c>
      <c r="G21" s="192">
        <f t="shared" si="0"/>
        <v>132.5</v>
      </c>
      <c r="H21" s="79">
        <v>500</v>
      </c>
      <c r="I21" s="32">
        <v>0.38</v>
      </c>
      <c r="J21" s="192">
        <f t="shared" si="10"/>
        <v>190</v>
      </c>
      <c r="K21" s="79">
        <v>1000</v>
      </c>
      <c r="L21" s="32">
        <v>0.21</v>
      </c>
      <c r="M21" s="192">
        <f t="shared" si="11"/>
        <v>210</v>
      </c>
      <c r="N21" s="79">
        <v>2500</v>
      </c>
      <c r="O21" s="32">
        <v>0.14000000000000001</v>
      </c>
      <c r="P21" s="192">
        <f t="shared" si="12"/>
        <v>350.00000000000006</v>
      </c>
      <c r="Q21" s="79">
        <v>5000</v>
      </c>
      <c r="R21" s="32">
        <v>0.1</v>
      </c>
      <c r="S21" s="192">
        <f t="shared" si="7"/>
        <v>500</v>
      </c>
      <c r="T21" s="79">
        <v>7500</v>
      </c>
      <c r="U21" s="32">
        <v>0.1</v>
      </c>
      <c r="V21" s="192">
        <f t="shared" si="8"/>
        <v>750</v>
      </c>
      <c r="W21" s="79">
        <v>10000</v>
      </c>
      <c r="X21" s="32">
        <v>0.1</v>
      </c>
      <c r="Y21" s="192">
        <f t="shared" si="9"/>
        <v>1000</v>
      </c>
      <c r="Z21" s="125"/>
      <c r="AA21" s="125"/>
      <c r="AB21" s="125"/>
      <c r="AC21" s="125"/>
      <c r="AD21" s="202">
        <v>0</v>
      </c>
      <c r="AE21" s="204" t="s">
        <v>479</v>
      </c>
      <c r="AF21" s="120" t="s">
        <v>467</v>
      </c>
      <c r="AG21" s="69" t="s">
        <v>468</v>
      </c>
      <c r="AH21" s="51" t="s">
        <v>475</v>
      </c>
    </row>
    <row r="22" spans="1:34" ht="31.5" customHeight="1" x14ac:dyDescent="0.35">
      <c r="A22" s="68" t="s">
        <v>80</v>
      </c>
      <c r="B22" s="45" t="s">
        <v>59</v>
      </c>
      <c r="C22" s="45" t="s">
        <v>81</v>
      </c>
      <c r="D22" s="45" t="s">
        <v>82</v>
      </c>
      <c r="E22" s="78">
        <v>250</v>
      </c>
      <c r="F22" s="31">
        <v>0.56000000000000005</v>
      </c>
      <c r="G22" s="195">
        <f t="shared" si="0"/>
        <v>140</v>
      </c>
      <c r="H22" s="78">
        <v>500</v>
      </c>
      <c r="I22" s="31">
        <v>0.35</v>
      </c>
      <c r="J22" s="195">
        <f t="shared" si="10"/>
        <v>175</v>
      </c>
      <c r="K22" s="78">
        <v>1000</v>
      </c>
      <c r="L22" s="31">
        <v>0.2</v>
      </c>
      <c r="M22" s="195">
        <f t="shared" si="11"/>
        <v>200</v>
      </c>
      <c r="N22" s="78">
        <v>2500</v>
      </c>
      <c r="O22" s="31">
        <v>0.14000000000000001</v>
      </c>
      <c r="P22" s="195">
        <f t="shared" si="12"/>
        <v>350.00000000000006</v>
      </c>
      <c r="Q22" s="78">
        <v>5000</v>
      </c>
      <c r="R22" s="31">
        <v>0.1</v>
      </c>
      <c r="S22" s="195">
        <f t="shared" si="7"/>
        <v>500</v>
      </c>
      <c r="T22" s="78">
        <v>7500</v>
      </c>
      <c r="U22" s="31">
        <v>0.09</v>
      </c>
      <c r="V22" s="195">
        <f t="shared" si="8"/>
        <v>675</v>
      </c>
      <c r="W22" s="78">
        <v>10000</v>
      </c>
      <c r="X22" s="31">
        <v>0.09</v>
      </c>
      <c r="Y22" s="195">
        <f t="shared" si="9"/>
        <v>900</v>
      </c>
      <c r="Z22" s="124"/>
      <c r="AA22" s="124"/>
      <c r="AB22" s="124"/>
      <c r="AC22" s="124"/>
      <c r="AD22" s="202">
        <v>0</v>
      </c>
      <c r="AE22" s="203" t="s">
        <v>466</v>
      </c>
      <c r="AF22" s="119" t="s">
        <v>467</v>
      </c>
      <c r="AG22" s="67" t="s">
        <v>468</v>
      </c>
      <c r="AH22" s="47" t="s">
        <v>486</v>
      </c>
    </row>
    <row r="23" spans="1:34" ht="31.5" customHeight="1" x14ac:dyDescent="0.35">
      <c r="A23" s="66" t="s">
        <v>83</v>
      </c>
      <c r="B23" s="49" t="s">
        <v>59</v>
      </c>
      <c r="C23" s="49" t="s">
        <v>84</v>
      </c>
      <c r="D23" s="49" t="s">
        <v>85</v>
      </c>
      <c r="E23" s="79">
        <v>250</v>
      </c>
      <c r="F23" s="32">
        <v>0.69</v>
      </c>
      <c r="G23" s="192">
        <f t="shared" si="0"/>
        <v>172.5</v>
      </c>
      <c r="H23" s="79">
        <v>500</v>
      </c>
      <c r="I23" s="32">
        <v>0.55000000000000004</v>
      </c>
      <c r="J23" s="192">
        <f t="shared" si="10"/>
        <v>275</v>
      </c>
      <c r="K23" s="79">
        <v>1000</v>
      </c>
      <c r="L23" s="32">
        <v>0.48</v>
      </c>
      <c r="M23" s="192">
        <f t="shared" si="11"/>
        <v>480</v>
      </c>
      <c r="N23" s="79">
        <v>2500</v>
      </c>
      <c r="O23" s="32">
        <v>0.44</v>
      </c>
      <c r="P23" s="192">
        <f t="shared" si="12"/>
        <v>1100</v>
      </c>
      <c r="Q23" s="79">
        <v>5000</v>
      </c>
      <c r="R23" s="32">
        <v>0.43</v>
      </c>
      <c r="S23" s="192">
        <f t="shared" si="7"/>
        <v>2150</v>
      </c>
      <c r="T23" s="79">
        <v>7500</v>
      </c>
      <c r="U23" s="32">
        <v>0.41</v>
      </c>
      <c r="V23" s="192">
        <f t="shared" si="8"/>
        <v>3075</v>
      </c>
      <c r="W23" s="79">
        <v>10000</v>
      </c>
      <c r="X23" s="32">
        <v>0.41</v>
      </c>
      <c r="Y23" s="192">
        <f t="shared" si="9"/>
        <v>4100</v>
      </c>
      <c r="Z23" s="125"/>
      <c r="AA23" s="125"/>
      <c r="AB23" s="125"/>
      <c r="AC23" s="125"/>
      <c r="AD23" s="202">
        <v>0</v>
      </c>
      <c r="AE23" s="204" t="s">
        <v>479</v>
      </c>
      <c r="AF23" s="120" t="s">
        <v>467</v>
      </c>
      <c r="AG23" s="69" t="s">
        <v>468</v>
      </c>
      <c r="AH23" s="51" t="s">
        <v>487</v>
      </c>
    </row>
    <row r="24" spans="1:34" ht="31.5" customHeight="1" x14ac:dyDescent="0.35">
      <c r="A24" s="68" t="s">
        <v>86</v>
      </c>
      <c r="B24" s="45" t="s">
        <v>59</v>
      </c>
      <c r="C24" s="45" t="s">
        <v>87</v>
      </c>
      <c r="D24" s="45" t="s">
        <v>88</v>
      </c>
      <c r="E24" s="78">
        <v>250</v>
      </c>
      <c r="F24" s="31">
        <v>0.2</v>
      </c>
      <c r="G24" s="195">
        <f t="shared" si="0"/>
        <v>50</v>
      </c>
      <c r="H24" s="78">
        <v>500</v>
      </c>
      <c r="I24" s="31">
        <v>0.13</v>
      </c>
      <c r="J24" s="195">
        <f t="shared" si="10"/>
        <v>65</v>
      </c>
      <c r="K24" s="78">
        <v>1000</v>
      </c>
      <c r="L24" s="31">
        <v>0.08</v>
      </c>
      <c r="M24" s="195">
        <f t="shared" si="11"/>
        <v>80</v>
      </c>
      <c r="N24" s="78">
        <v>2500</v>
      </c>
      <c r="O24" s="31">
        <v>0.05</v>
      </c>
      <c r="P24" s="195">
        <f t="shared" si="12"/>
        <v>125</v>
      </c>
      <c r="Q24" s="78">
        <v>5000</v>
      </c>
      <c r="R24" s="31">
        <v>0.04</v>
      </c>
      <c r="S24" s="195">
        <f t="shared" si="7"/>
        <v>200</v>
      </c>
      <c r="T24" s="78">
        <v>7500</v>
      </c>
      <c r="U24" s="31">
        <v>0.04</v>
      </c>
      <c r="V24" s="195">
        <f t="shared" si="8"/>
        <v>300</v>
      </c>
      <c r="W24" s="78">
        <v>10000</v>
      </c>
      <c r="X24" s="31">
        <v>0.04</v>
      </c>
      <c r="Y24" s="195">
        <f t="shared" si="9"/>
        <v>400</v>
      </c>
      <c r="Z24" s="124"/>
      <c r="AA24" s="124"/>
      <c r="AB24" s="124"/>
      <c r="AC24" s="124"/>
      <c r="AD24" s="202">
        <v>0</v>
      </c>
      <c r="AE24" s="203" t="s">
        <v>479</v>
      </c>
      <c r="AF24" s="119" t="s">
        <v>467</v>
      </c>
      <c r="AG24" s="67" t="s">
        <v>468</v>
      </c>
      <c r="AH24" s="47" t="s">
        <v>488</v>
      </c>
    </row>
    <row r="25" spans="1:34" ht="31.5" customHeight="1" x14ac:dyDescent="0.35">
      <c r="A25" s="68"/>
      <c r="B25" s="47" t="s">
        <v>439</v>
      </c>
      <c r="C25" s="45" t="s">
        <v>87</v>
      </c>
      <c r="D25" s="45" t="s">
        <v>88</v>
      </c>
      <c r="E25" s="78">
        <v>250</v>
      </c>
      <c r="F25" s="196">
        <v>0.11512</v>
      </c>
      <c r="G25" s="195">
        <f t="shared" ref="G25" si="14">E25*F25</f>
        <v>28.78</v>
      </c>
      <c r="H25" s="78">
        <v>500</v>
      </c>
      <c r="I25" s="196">
        <v>0.11354</v>
      </c>
      <c r="J25" s="195">
        <f t="shared" ref="J25" si="15">H25*I25</f>
        <v>56.77</v>
      </c>
      <c r="K25" s="78">
        <v>1000</v>
      </c>
      <c r="L25" s="196">
        <v>0.11992</v>
      </c>
      <c r="M25" s="195">
        <f t="shared" ref="M25" si="16">K25*L25</f>
        <v>119.92</v>
      </c>
      <c r="N25" s="78">
        <v>2500</v>
      </c>
      <c r="O25" s="197">
        <v>0.11126800000000001</v>
      </c>
      <c r="P25" s="195">
        <f t="shared" ref="P25" si="17">N25*O25</f>
        <v>278.17</v>
      </c>
      <c r="Q25" s="78">
        <v>5000</v>
      </c>
      <c r="R25" s="196">
        <v>0.11126999999999999</v>
      </c>
      <c r="S25" s="195">
        <f t="shared" ref="S25" si="18">Q25*R25</f>
        <v>556.35</v>
      </c>
      <c r="T25" s="78">
        <v>7500</v>
      </c>
      <c r="U25" s="198">
        <v>0.1112693</v>
      </c>
      <c r="V25" s="195">
        <f t="shared" ref="V25" si="19">T25*U25</f>
        <v>834.51975000000004</v>
      </c>
      <c r="W25" s="78">
        <v>10000</v>
      </c>
      <c r="X25" s="196">
        <v>0.11126999999999999</v>
      </c>
      <c r="Y25" s="195">
        <f t="shared" ref="Y25" si="20">W25*X25</f>
        <v>1112.7</v>
      </c>
      <c r="Z25" s="124"/>
      <c r="AA25" s="124"/>
      <c r="AB25" s="124"/>
      <c r="AC25" s="124"/>
      <c r="AD25" s="202"/>
      <c r="AE25" s="203"/>
      <c r="AF25" s="119"/>
      <c r="AG25" s="67"/>
      <c r="AH25" s="47" t="s">
        <v>505</v>
      </c>
    </row>
    <row r="26" spans="1:34" ht="31.5" customHeight="1" x14ac:dyDescent="0.35">
      <c r="A26" s="66" t="s">
        <v>89</v>
      </c>
      <c r="B26" s="49" t="s">
        <v>90</v>
      </c>
      <c r="C26" s="49" t="s">
        <v>91</v>
      </c>
      <c r="D26" s="49" t="s">
        <v>92</v>
      </c>
      <c r="E26" s="79">
        <v>250</v>
      </c>
      <c r="F26" s="32">
        <v>0.66</v>
      </c>
      <c r="G26" s="192">
        <f t="shared" si="0"/>
        <v>165</v>
      </c>
      <c r="H26" s="79">
        <v>500</v>
      </c>
      <c r="I26" s="32">
        <v>0.45</v>
      </c>
      <c r="J26" s="192">
        <f t="shared" si="10"/>
        <v>225</v>
      </c>
      <c r="K26" s="79">
        <v>1000</v>
      </c>
      <c r="L26" s="32">
        <v>0.25</v>
      </c>
      <c r="M26" s="192">
        <f t="shared" si="11"/>
        <v>250</v>
      </c>
      <c r="N26" s="79">
        <v>2500</v>
      </c>
      <c r="O26" s="32">
        <v>0.16</v>
      </c>
      <c r="P26" s="192">
        <f t="shared" ref="P26:P35" si="21">N26*O26</f>
        <v>400</v>
      </c>
      <c r="Q26" s="79">
        <v>5000</v>
      </c>
      <c r="R26" s="32">
        <v>0.11</v>
      </c>
      <c r="S26" s="192">
        <f t="shared" ref="S26:S35" si="22">Q26*R26</f>
        <v>550</v>
      </c>
      <c r="T26" s="79">
        <v>7500</v>
      </c>
      <c r="U26" s="32">
        <v>0.1</v>
      </c>
      <c r="V26" s="192">
        <f t="shared" ref="V26:V35" si="23">T26*U26</f>
        <v>750</v>
      </c>
      <c r="W26" s="79">
        <v>10000</v>
      </c>
      <c r="X26" s="32">
        <v>0.1</v>
      </c>
      <c r="Y26" s="192">
        <f t="shared" si="9"/>
        <v>1000</v>
      </c>
      <c r="Z26" s="125"/>
      <c r="AA26" s="125"/>
      <c r="AB26" s="125"/>
      <c r="AC26" s="125"/>
      <c r="AD26" s="202">
        <v>0</v>
      </c>
      <c r="AE26" s="204" t="s">
        <v>481</v>
      </c>
      <c r="AF26" s="120" t="s">
        <v>467</v>
      </c>
      <c r="AG26" s="69" t="s">
        <v>489</v>
      </c>
      <c r="AH26" s="51" t="s">
        <v>490</v>
      </c>
    </row>
    <row r="27" spans="1:34" ht="31.5" customHeight="1" x14ac:dyDescent="0.35">
      <c r="A27" s="68" t="s">
        <v>93</v>
      </c>
      <c r="B27" s="45" t="s">
        <v>90</v>
      </c>
      <c r="C27" s="45" t="s">
        <v>94</v>
      </c>
      <c r="D27" s="45" t="s">
        <v>95</v>
      </c>
      <c r="E27" s="78">
        <v>250</v>
      </c>
      <c r="F27" s="31">
        <v>1.65</v>
      </c>
      <c r="G27" s="195">
        <f t="shared" si="0"/>
        <v>412.5</v>
      </c>
      <c r="H27" s="78">
        <v>500</v>
      </c>
      <c r="I27" s="31">
        <v>1.1599999999999999</v>
      </c>
      <c r="J27" s="195">
        <f t="shared" si="10"/>
        <v>580</v>
      </c>
      <c r="K27" s="78">
        <v>1000</v>
      </c>
      <c r="L27" s="31">
        <v>0.64</v>
      </c>
      <c r="M27" s="195">
        <f t="shared" si="11"/>
        <v>640</v>
      </c>
      <c r="N27" s="78">
        <v>2500</v>
      </c>
      <c r="O27" s="31">
        <v>0.4</v>
      </c>
      <c r="P27" s="195">
        <f t="shared" si="21"/>
        <v>1000</v>
      </c>
      <c r="Q27" s="78">
        <v>5000</v>
      </c>
      <c r="R27" s="31">
        <v>0.28999999999999998</v>
      </c>
      <c r="S27" s="195">
        <f t="shared" si="22"/>
        <v>1450</v>
      </c>
      <c r="T27" s="78">
        <v>7500</v>
      </c>
      <c r="U27" s="31">
        <v>0.25</v>
      </c>
      <c r="V27" s="195">
        <f t="shared" si="23"/>
        <v>1875</v>
      </c>
      <c r="W27" s="78">
        <v>10000</v>
      </c>
      <c r="X27" s="32">
        <v>0.24</v>
      </c>
      <c r="Y27" s="192">
        <f t="shared" ref="Y27:Y30" si="24">W27*X27</f>
        <v>2400</v>
      </c>
      <c r="Z27" s="124"/>
      <c r="AA27" s="124"/>
      <c r="AB27" s="124"/>
      <c r="AC27" s="124"/>
      <c r="AD27" s="202">
        <v>0</v>
      </c>
      <c r="AE27" s="203" t="s">
        <v>481</v>
      </c>
      <c r="AF27" s="119" t="s">
        <v>467</v>
      </c>
      <c r="AG27" s="67" t="s">
        <v>489</v>
      </c>
      <c r="AH27" s="47" t="s">
        <v>491</v>
      </c>
    </row>
    <row r="28" spans="1:34" ht="56.25" customHeight="1" x14ac:dyDescent="0.35">
      <c r="A28" s="66" t="s">
        <v>96</v>
      </c>
      <c r="B28" s="49" t="s">
        <v>90</v>
      </c>
      <c r="C28" s="49" t="s">
        <v>97</v>
      </c>
      <c r="D28" s="49" t="s">
        <v>98</v>
      </c>
      <c r="E28" s="79">
        <v>250</v>
      </c>
      <c r="F28" s="32">
        <v>0.99</v>
      </c>
      <c r="G28" s="192">
        <f t="shared" si="0"/>
        <v>247.5</v>
      </c>
      <c r="H28" s="79">
        <v>500</v>
      </c>
      <c r="I28" s="32">
        <v>0.91</v>
      </c>
      <c r="J28" s="192">
        <f t="shared" si="10"/>
        <v>455</v>
      </c>
      <c r="K28" s="79">
        <v>1000</v>
      </c>
      <c r="L28" s="32">
        <v>0.71</v>
      </c>
      <c r="M28" s="192">
        <f t="shared" si="11"/>
        <v>710</v>
      </c>
      <c r="N28" s="79">
        <v>2500</v>
      </c>
      <c r="O28" s="32">
        <v>0.61</v>
      </c>
      <c r="P28" s="192">
        <f t="shared" si="21"/>
        <v>1525</v>
      </c>
      <c r="Q28" s="79">
        <v>5000</v>
      </c>
      <c r="R28" s="32">
        <v>0.6</v>
      </c>
      <c r="S28" s="192">
        <f t="shared" si="22"/>
        <v>3000</v>
      </c>
      <c r="T28" s="79">
        <v>7500</v>
      </c>
      <c r="U28" s="32">
        <v>0.6</v>
      </c>
      <c r="V28" s="192">
        <f t="shared" si="23"/>
        <v>4500</v>
      </c>
      <c r="W28" s="79">
        <v>10000</v>
      </c>
      <c r="X28" s="32">
        <v>0.6</v>
      </c>
      <c r="Y28" s="192">
        <f t="shared" si="24"/>
        <v>6000</v>
      </c>
      <c r="Z28" s="125"/>
      <c r="AA28" s="125"/>
      <c r="AB28" s="125"/>
      <c r="AC28" s="125"/>
      <c r="AD28" s="202">
        <v>0</v>
      </c>
      <c r="AE28" s="204" t="s">
        <v>470</v>
      </c>
      <c r="AF28" s="120" t="s">
        <v>467</v>
      </c>
      <c r="AG28" s="69" t="s">
        <v>489</v>
      </c>
      <c r="AH28" s="51" t="s">
        <v>492</v>
      </c>
    </row>
    <row r="29" spans="1:34" ht="31.5" customHeight="1" x14ac:dyDescent="0.35">
      <c r="A29" s="68" t="s">
        <v>99</v>
      </c>
      <c r="B29" s="45" t="s">
        <v>90</v>
      </c>
      <c r="C29" s="45" t="s">
        <v>100</v>
      </c>
      <c r="D29" s="45" t="s">
        <v>101</v>
      </c>
      <c r="E29" s="78">
        <v>250</v>
      </c>
      <c r="F29" s="31">
        <v>0.79</v>
      </c>
      <c r="G29" s="195">
        <f t="shared" si="0"/>
        <v>197.5</v>
      </c>
      <c r="H29" s="78">
        <v>500</v>
      </c>
      <c r="I29" s="31">
        <v>0.7</v>
      </c>
      <c r="J29" s="195">
        <f t="shared" si="10"/>
        <v>350</v>
      </c>
      <c r="K29" s="78">
        <v>1000</v>
      </c>
      <c r="L29" s="31">
        <v>0.4</v>
      </c>
      <c r="M29" s="195">
        <f t="shared" si="11"/>
        <v>400</v>
      </c>
      <c r="N29" s="78">
        <v>2500</v>
      </c>
      <c r="O29" s="31">
        <v>0.25</v>
      </c>
      <c r="P29" s="195">
        <f t="shared" si="21"/>
        <v>625</v>
      </c>
      <c r="Q29" s="78">
        <v>5000</v>
      </c>
      <c r="R29" s="31">
        <v>0.2</v>
      </c>
      <c r="S29" s="195">
        <f t="shared" si="22"/>
        <v>1000</v>
      </c>
      <c r="T29" s="78">
        <v>7500</v>
      </c>
      <c r="U29" s="31">
        <v>0.2</v>
      </c>
      <c r="V29" s="195">
        <f t="shared" si="23"/>
        <v>1500</v>
      </c>
      <c r="W29" s="78">
        <v>10000</v>
      </c>
      <c r="X29" s="32">
        <v>0.19</v>
      </c>
      <c r="Y29" s="192">
        <f t="shared" si="24"/>
        <v>1900</v>
      </c>
      <c r="Z29" s="124"/>
      <c r="AA29" s="124"/>
      <c r="AB29" s="124"/>
      <c r="AC29" s="124"/>
      <c r="AD29" s="202">
        <v>0</v>
      </c>
      <c r="AE29" s="203" t="s">
        <v>479</v>
      </c>
      <c r="AF29" s="119" t="s">
        <v>467</v>
      </c>
      <c r="AG29" s="67" t="s">
        <v>489</v>
      </c>
      <c r="AH29" s="47" t="s">
        <v>493</v>
      </c>
    </row>
    <row r="30" spans="1:34" ht="31.5" customHeight="1" x14ac:dyDescent="0.35">
      <c r="A30" s="66" t="s">
        <v>102</v>
      </c>
      <c r="B30" s="49" t="s">
        <v>90</v>
      </c>
      <c r="C30" s="49" t="s">
        <v>103</v>
      </c>
      <c r="D30" s="49" t="s">
        <v>104</v>
      </c>
      <c r="E30" s="79">
        <v>250</v>
      </c>
      <c r="F30" s="32">
        <v>0.76</v>
      </c>
      <c r="G30" s="192">
        <f t="shared" si="0"/>
        <v>190</v>
      </c>
      <c r="H30" s="79">
        <v>500</v>
      </c>
      <c r="I30" s="32">
        <v>0.4</v>
      </c>
      <c r="J30" s="192">
        <f t="shared" si="10"/>
        <v>200</v>
      </c>
      <c r="K30" s="79">
        <v>1000</v>
      </c>
      <c r="L30" s="32">
        <v>0.3</v>
      </c>
      <c r="M30" s="192">
        <f t="shared" si="11"/>
        <v>300</v>
      </c>
      <c r="N30" s="79">
        <v>2500</v>
      </c>
      <c r="O30" s="32">
        <v>0.23</v>
      </c>
      <c r="P30" s="192">
        <f t="shared" si="21"/>
        <v>575</v>
      </c>
      <c r="Q30" s="79">
        <v>5000</v>
      </c>
      <c r="R30" s="32">
        <v>0.19</v>
      </c>
      <c r="S30" s="192">
        <f t="shared" si="22"/>
        <v>950</v>
      </c>
      <c r="T30" s="79">
        <v>7500</v>
      </c>
      <c r="U30" s="32">
        <v>0.18</v>
      </c>
      <c r="V30" s="192">
        <f t="shared" si="23"/>
        <v>1350</v>
      </c>
      <c r="W30" s="79">
        <v>10000</v>
      </c>
      <c r="X30" s="32">
        <v>0.16</v>
      </c>
      <c r="Y30" s="192">
        <f t="shared" si="24"/>
        <v>1600</v>
      </c>
      <c r="Z30" s="125"/>
      <c r="AA30" s="125"/>
      <c r="AB30" s="125"/>
      <c r="AC30" s="125"/>
      <c r="AD30" s="202">
        <v>0</v>
      </c>
      <c r="AE30" s="204" t="s">
        <v>481</v>
      </c>
      <c r="AF30" s="120" t="s">
        <v>467</v>
      </c>
      <c r="AG30" s="69" t="s">
        <v>489</v>
      </c>
      <c r="AH30" s="51" t="s">
        <v>494</v>
      </c>
    </row>
    <row r="31" spans="1:34" ht="31.5" customHeight="1" x14ac:dyDescent="0.35">
      <c r="A31" s="68" t="s">
        <v>105</v>
      </c>
      <c r="B31" s="45" t="s">
        <v>90</v>
      </c>
      <c r="C31" s="45" t="s">
        <v>106</v>
      </c>
      <c r="D31" s="45" t="s">
        <v>107</v>
      </c>
      <c r="E31" s="78">
        <v>250</v>
      </c>
      <c r="F31" s="31">
        <v>0.39</v>
      </c>
      <c r="G31" s="195">
        <f t="shared" si="0"/>
        <v>97.5</v>
      </c>
      <c r="H31" s="78">
        <v>500</v>
      </c>
      <c r="I31" s="31">
        <v>0.3</v>
      </c>
      <c r="J31" s="195">
        <f t="shared" si="10"/>
        <v>150</v>
      </c>
      <c r="K31" s="78">
        <v>1000</v>
      </c>
      <c r="L31" s="31">
        <v>0.25</v>
      </c>
      <c r="M31" s="195">
        <f t="shared" si="11"/>
        <v>250</v>
      </c>
      <c r="N31" s="78">
        <v>2500</v>
      </c>
      <c r="O31" s="31">
        <v>0.2</v>
      </c>
      <c r="P31" s="195">
        <f t="shared" si="21"/>
        <v>500</v>
      </c>
      <c r="Q31" s="78">
        <v>5000</v>
      </c>
      <c r="R31" s="31">
        <v>0.19</v>
      </c>
      <c r="S31" s="195">
        <f t="shared" si="22"/>
        <v>950</v>
      </c>
      <c r="T31" s="78">
        <v>7500</v>
      </c>
      <c r="U31" s="31">
        <v>0.18</v>
      </c>
      <c r="V31" s="195">
        <f t="shared" si="23"/>
        <v>1350</v>
      </c>
      <c r="W31" s="78">
        <v>10000</v>
      </c>
      <c r="X31" s="32">
        <v>0.18</v>
      </c>
      <c r="Y31" s="192">
        <f t="shared" ref="Y31:Y35" si="25">W31*X31</f>
        <v>1800</v>
      </c>
      <c r="Z31" s="124"/>
      <c r="AA31" s="124"/>
      <c r="AB31" s="124"/>
      <c r="AC31" s="124"/>
      <c r="AD31" s="202">
        <v>0</v>
      </c>
      <c r="AE31" s="203" t="s">
        <v>481</v>
      </c>
      <c r="AF31" s="119" t="s">
        <v>467</v>
      </c>
      <c r="AG31" s="67" t="s">
        <v>489</v>
      </c>
      <c r="AH31" s="47" t="s">
        <v>495</v>
      </c>
    </row>
    <row r="32" spans="1:34" ht="31.5" customHeight="1" x14ac:dyDescent="0.35">
      <c r="A32" s="66" t="s">
        <v>108</v>
      </c>
      <c r="B32" s="49" t="s">
        <v>90</v>
      </c>
      <c r="C32" s="49" t="s">
        <v>109</v>
      </c>
      <c r="D32" s="49" t="s">
        <v>110</v>
      </c>
      <c r="E32" s="79">
        <v>250</v>
      </c>
      <c r="F32" s="32">
        <v>19.04</v>
      </c>
      <c r="G32" s="192">
        <f t="shared" si="0"/>
        <v>4760</v>
      </c>
      <c r="H32" s="79">
        <v>500</v>
      </c>
      <c r="I32" s="32">
        <v>17.21</v>
      </c>
      <c r="J32" s="192">
        <f t="shared" si="10"/>
        <v>8605</v>
      </c>
      <c r="K32" s="79">
        <v>1000</v>
      </c>
      <c r="L32" s="32">
        <v>16.260000000000002</v>
      </c>
      <c r="M32" s="192">
        <f t="shared" si="11"/>
        <v>16260.000000000002</v>
      </c>
      <c r="N32" s="79">
        <v>2500</v>
      </c>
      <c r="O32" s="32">
        <v>15.56</v>
      </c>
      <c r="P32" s="192">
        <f t="shared" si="21"/>
        <v>38900</v>
      </c>
      <c r="Q32" s="79">
        <v>5000</v>
      </c>
      <c r="R32" s="32">
        <v>15.39</v>
      </c>
      <c r="S32" s="192">
        <f t="shared" si="22"/>
        <v>76950</v>
      </c>
      <c r="T32" s="79">
        <v>7500</v>
      </c>
      <c r="U32" s="32">
        <v>15.33</v>
      </c>
      <c r="V32" s="192">
        <f t="shared" si="23"/>
        <v>114975</v>
      </c>
      <c r="W32" s="79">
        <v>10000</v>
      </c>
      <c r="X32" s="32">
        <v>15.3</v>
      </c>
      <c r="Y32" s="192">
        <f t="shared" si="25"/>
        <v>153000</v>
      </c>
      <c r="Z32" s="125"/>
      <c r="AA32" s="125"/>
      <c r="AB32" s="125"/>
      <c r="AC32" s="125"/>
      <c r="AD32" s="202">
        <v>0</v>
      </c>
      <c r="AE32" s="204" t="s">
        <v>442</v>
      </c>
      <c r="AF32" s="120" t="s">
        <v>467</v>
      </c>
      <c r="AG32" s="69" t="s">
        <v>489</v>
      </c>
      <c r="AH32" s="51" t="s">
        <v>475</v>
      </c>
    </row>
    <row r="33" spans="1:34" ht="31.5" customHeight="1" x14ac:dyDescent="0.35">
      <c r="A33" s="68" t="s">
        <v>111</v>
      </c>
      <c r="B33" s="45" t="s">
        <v>90</v>
      </c>
      <c r="C33" s="45" t="s">
        <v>112</v>
      </c>
      <c r="D33" s="45" t="s">
        <v>113</v>
      </c>
      <c r="E33" s="78">
        <v>250</v>
      </c>
      <c r="F33" s="31">
        <v>9.64</v>
      </c>
      <c r="G33" s="195">
        <f t="shared" si="0"/>
        <v>2410</v>
      </c>
      <c r="H33" s="78">
        <v>500</v>
      </c>
      <c r="I33" s="31">
        <v>9.08</v>
      </c>
      <c r="J33" s="195">
        <f t="shared" si="10"/>
        <v>4540</v>
      </c>
      <c r="K33" s="78">
        <v>1000</v>
      </c>
      <c r="L33" s="31">
        <v>8.85</v>
      </c>
      <c r="M33" s="195">
        <f t="shared" si="11"/>
        <v>8850</v>
      </c>
      <c r="N33" s="78">
        <v>2500</v>
      </c>
      <c r="O33" s="31">
        <v>8.3000000000000007</v>
      </c>
      <c r="P33" s="195">
        <f t="shared" si="21"/>
        <v>20750</v>
      </c>
      <c r="Q33" s="78">
        <v>5000</v>
      </c>
      <c r="R33" s="31">
        <v>8.1300000000000008</v>
      </c>
      <c r="S33" s="195">
        <f t="shared" si="22"/>
        <v>40650.000000000007</v>
      </c>
      <c r="T33" s="78">
        <v>7500</v>
      </c>
      <c r="U33" s="31">
        <v>8.06</v>
      </c>
      <c r="V33" s="195">
        <f t="shared" si="23"/>
        <v>60450.000000000007</v>
      </c>
      <c r="W33" s="78">
        <v>10000</v>
      </c>
      <c r="X33" s="31">
        <v>8.0399999999999991</v>
      </c>
      <c r="Y33" s="195">
        <f t="shared" si="25"/>
        <v>80399.999999999985</v>
      </c>
      <c r="Z33" s="124"/>
      <c r="AA33" s="124"/>
      <c r="AB33" s="124"/>
      <c r="AC33" s="124"/>
      <c r="AD33" s="202">
        <v>0</v>
      </c>
      <c r="AE33" s="203" t="s">
        <v>442</v>
      </c>
      <c r="AF33" s="119" t="s">
        <v>467</v>
      </c>
      <c r="AG33" s="67" t="s">
        <v>489</v>
      </c>
      <c r="AH33" s="47" t="s">
        <v>475</v>
      </c>
    </row>
    <row r="34" spans="1:34" ht="31.5" customHeight="1" x14ac:dyDescent="0.35">
      <c r="A34" s="66" t="s">
        <v>114</v>
      </c>
      <c r="B34" s="49" t="s">
        <v>90</v>
      </c>
      <c r="C34" s="49" t="s">
        <v>115</v>
      </c>
      <c r="D34" s="49" t="s">
        <v>116</v>
      </c>
      <c r="E34" s="79">
        <v>250</v>
      </c>
      <c r="F34" s="32">
        <v>16.739999999999998</v>
      </c>
      <c r="G34" s="192">
        <f t="shared" si="0"/>
        <v>4185</v>
      </c>
      <c r="H34" s="79">
        <v>500</v>
      </c>
      <c r="I34" s="32">
        <v>16.28</v>
      </c>
      <c r="J34" s="192">
        <f t="shared" si="10"/>
        <v>8140.0000000000009</v>
      </c>
      <c r="K34" s="79">
        <v>1000</v>
      </c>
      <c r="L34" s="32">
        <v>15.36</v>
      </c>
      <c r="M34" s="192">
        <f t="shared" si="11"/>
        <v>15360</v>
      </c>
      <c r="N34" s="79">
        <v>2500</v>
      </c>
      <c r="O34" s="32">
        <v>14.75</v>
      </c>
      <c r="P34" s="192">
        <f t="shared" si="21"/>
        <v>36875</v>
      </c>
      <c r="Q34" s="79">
        <v>5000</v>
      </c>
      <c r="R34" s="32">
        <v>14.54</v>
      </c>
      <c r="S34" s="192">
        <f t="shared" si="22"/>
        <v>72700</v>
      </c>
      <c r="T34" s="79">
        <v>7500</v>
      </c>
      <c r="U34" s="32">
        <v>14.44</v>
      </c>
      <c r="V34" s="192">
        <f t="shared" si="23"/>
        <v>108300</v>
      </c>
      <c r="W34" s="79">
        <v>10000</v>
      </c>
      <c r="X34" s="32">
        <v>14.41</v>
      </c>
      <c r="Y34" s="192">
        <f t="shared" si="25"/>
        <v>144100</v>
      </c>
      <c r="Z34" s="125"/>
      <c r="AA34" s="125"/>
      <c r="AB34" s="125"/>
      <c r="AC34" s="125"/>
      <c r="AD34" s="202">
        <v>0</v>
      </c>
      <c r="AE34" s="204" t="s">
        <v>442</v>
      </c>
      <c r="AF34" s="120" t="s">
        <v>467</v>
      </c>
      <c r="AG34" s="69" t="s">
        <v>489</v>
      </c>
      <c r="AH34" s="51" t="s">
        <v>475</v>
      </c>
    </row>
    <row r="35" spans="1:34" ht="31.5" customHeight="1" x14ac:dyDescent="0.35">
      <c r="A35" s="68" t="s">
        <v>117</v>
      </c>
      <c r="B35" s="45" t="s">
        <v>90</v>
      </c>
      <c r="C35" s="45" t="s">
        <v>118</v>
      </c>
      <c r="D35" s="45" t="s">
        <v>119</v>
      </c>
      <c r="E35" s="78">
        <v>250</v>
      </c>
      <c r="F35" s="31">
        <v>0.59</v>
      </c>
      <c r="G35" s="195">
        <f t="shared" si="0"/>
        <v>147.5</v>
      </c>
      <c r="H35" s="78">
        <v>500</v>
      </c>
      <c r="I35" s="31">
        <v>0.41</v>
      </c>
      <c r="J35" s="195">
        <f t="shared" si="10"/>
        <v>205</v>
      </c>
      <c r="K35" s="78">
        <v>1000</v>
      </c>
      <c r="L35" s="31">
        <v>0.24</v>
      </c>
      <c r="M35" s="195">
        <f t="shared" si="11"/>
        <v>240</v>
      </c>
      <c r="N35" s="78">
        <v>2500</v>
      </c>
      <c r="O35" s="31">
        <v>0.15</v>
      </c>
      <c r="P35" s="195">
        <f t="shared" si="21"/>
        <v>375</v>
      </c>
      <c r="Q35" s="78">
        <v>5000</v>
      </c>
      <c r="R35" s="31">
        <v>0.1</v>
      </c>
      <c r="S35" s="195">
        <f t="shared" si="22"/>
        <v>500</v>
      </c>
      <c r="T35" s="78">
        <v>7500</v>
      </c>
      <c r="U35" s="31">
        <v>0.1</v>
      </c>
      <c r="V35" s="195">
        <f t="shared" si="23"/>
        <v>750</v>
      </c>
      <c r="W35" s="78">
        <v>10000</v>
      </c>
      <c r="X35" s="31">
        <v>0.1</v>
      </c>
      <c r="Y35" s="195">
        <f t="shared" si="25"/>
        <v>1000</v>
      </c>
      <c r="Z35" s="124"/>
      <c r="AA35" s="124"/>
      <c r="AB35" s="124"/>
      <c r="AC35" s="124"/>
      <c r="AD35" s="202">
        <v>0</v>
      </c>
      <c r="AE35" s="203" t="s">
        <v>481</v>
      </c>
      <c r="AF35" s="119" t="s">
        <v>467</v>
      </c>
      <c r="AG35" s="67" t="s">
        <v>489</v>
      </c>
      <c r="AH35" s="47" t="s">
        <v>496</v>
      </c>
    </row>
    <row r="36" spans="1:34" ht="31.5" customHeight="1" x14ac:dyDescent="0.35">
      <c r="A36" s="66" t="s">
        <v>120</v>
      </c>
      <c r="B36" s="49" t="s">
        <v>121</v>
      </c>
      <c r="C36" s="49" t="s">
        <v>122</v>
      </c>
      <c r="D36" s="49" t="s">
        <v>123</v>
      </c>
      <c r="E36" s="79">
        <v>250</v>
      </c>
      <c r="F36" s="32">
        <v>0.09</v>
      </c>
      <c r="G36" s="192">
        <f t="shared" si="0"/>
        <v>22.5</v>
      </c>
      <c r="H36" s="79">
        <v>500</v>
      </c>
      <c r="I36" s="32">
        <v>0.05</v>
      </c>
      <c r="J36" s="192">
        <f t="shared" si="10"/>
        <v>25</v>
      </c>
      <c r="K36" s="79">
        <v>1000</v>
      </c>
      <c r="L36" s="32">
        <v>0.04</v>
      </c>
      <c r="M36" s="192">
        <f t="shared" si="11"/>
        <v>40</v>
      </c>
      <c r="N36" s="79">
        <v>2500</v>
      </c>
      <c r="O36" s="32">
        <v>0.03</v>
      </c>
      <c r="P36" s="192">
        <f t="shared" ref="P36:P53" si="26">N36*O36</f>
        <v>75</v>
      </c>
      <c r="Q36" s="79">
        <v>5000</v>
      </c>
      <c r="R36" s="32">
        <v>0.03</v>
      </c>
      <c r="S36" s="192">
        <f t="shared" ref="S36:S53" si="27">Q36*R36</f>
        <v>150</v>
      </c>
      <c r="T36" s="79">
        <v>7500</v>
      </c>
      <c r="U36" s="32">
        <v>0.03</v>
      </c>
      <c r="V36" s="192">
        <f t="shared" ref="V36:V39" si="28">T36*U36</f>
        <v>225</v>
      </c>
      <c r="W36" s="79">
        <v>10000</v>
      </c>
      <c r="X36" s="32">
        <v>0.03</v>
      </c>
      <c r="Y36" s="192">
        <f t="shared" ref="Y36:Y48" si="29">W36*X36</f>
        <v>300</v>
      </c>
      <c r="Z36" s="125"/>
      <c r="AA36" s="125"/>
      <c r="AB36" s="125"/>
      <c r="AC36" s="125"/>
      <c r="AD36" s="202">
        <v>0</v>
      </c>
      <c r="AE36" s="204" t="s">
        <v>481</v>
      </c>
      <c r="AF36" s="120" t="s">
        <v>467</v>
      </c>
      <c r="AG36" s="69" t="s">
        <v>468</v>
      </c>
      <c r="AH36" s="51" t="s">
        <v>475</v>
      </c>
    </row>
    <row r="37" spans="1:34" ht="31.5" customHeight="1" x14ac:dyDescent="0.35">
      <c r="A37" s="68" t="s">
        <v>124</v>
      </c>
      <c r="B37" s="45" t="s">
        <v>121</v>
      </c>
      <c r="C37" s="45" t="s">
        <v>125</v>
      </c>
      <c r="D37" s="45" t="s">
        <v>126</v>
      </c>
      <c r="E37" s="78">
        <v>250</v>
      </c>
      <c r="F37" s="31">
        <v>0.26</v>
      </c>
      <c r="G37" s="195">
        <f t="shared" si="0"/>
        <v>65</v>
      </c>
      <c r="H37" s="78">
        <v>500</v>
      </c>
      <c r="I37" s="31">
        <v>0.16</v>
      </c>
      <c r="J37" s="195">
        <f t="shared" si="10"/>
        <v>80</v>
      </c>
      <c r="K37" s="78">
        <v>1000</v>
      </c>
      <c r="L37" s="31">
        <v>0.11</v>
      </c>
      <c r="M37" s="195">
        <f t="shared" si="11"/>
        <v>110</v>
      </c>
      <c r="N37" s="78">
        <v>2500</v>
      </c>
      <c r="O37" s="31">
        <v>0.08</v>
      </c>
      <c r="P37" s="195">
        <f t="shared" si="26"/>
        <v>200</v>
      </c>
      <c r="Q37" s="78">
        <v>5000</v>
      </c>
      <c r="R37" s="31">
        <v>0.06</v>
      </c>
      <c r="S37" s="195">
        <f t="shared" si="27"/>
        <v>300</v>
      </c>
      <c r="T37" s="78">
        <v>7500</v>
      </c>
      <c r="U37" s="31">
        <v>0.06</v>
      </c>
      <c r="V37" s="195">
        <f t="shared" si="28"/>
        <v>450</v>
      </c>
      <c r="W37" s="78">
        <v>10000</v>
      </c>
      <c r="X37" s="31">
        <v>0.06</v>
      </c>
      <c r="Y37" s="195">
        <f t="shared" si="29"/>
        <v>600</v>
      </c>
      <c r="Z37" s="124"/>
      <c r="AA37" s="124"/>
      <c r="AB37" s="124"/>
      <c r="AC37" s="124"/>
      <c r="AD37" s="202">
        <v>0</v>
      </c>
      <c r="AE37" s="203" t="s">
        <v>470</v>
      </c>
      <c r="AF37" s="119" t="s">
        <v>467</v>
      </c>
      <c r="AG37" s="67" t="s">
        <v>468</v>
      </c>
      <c r="AH37" s="47" t="s">
        <v>497</v>
      </c>
    </row>
    <row r="38" spans="1:34" ht="31.5" customHeight="1" x14ac:dyDescent="0.35">
      <c r="A38" s="66" t="s">
        <v>127</v>
      </c>
      <c r="B38" s="49" t="s">
        <v>121</v>
      </c>
      <c r="C38" s="49" t="s">
        <v>128</v>
      </c>
      <c r="D38" s="49" t="s">
        <v>129</v>
      </c>
      <c r="E38" s="79">
        <v>250</v>
      </c>
      <c r="F38" s="32">
        <v>0.26</v>
      </c>
      <c r="G38" s="192">
        <f t="shared" si="0"/>
        <v>65</v>
      </c>
      <c r="H38" s="79">
        <v>500</v>
      </c>
      <c r="I38" s="32">
        <v>0.16</v>
      </c>
      <c r="J38" s="192">
        <f t="shared" si="10"/>
        <v>80</v>
      </c>
      <c r="K38" s="79">
        <v>1000</v>
      </c>
      <c r="L38" s="32">
        <v>0.11</v>
      </c>
      <c r="M38" s="192">
        <f t="shared" si="11"/>
        <v>110</v>
      </c>
      <c r="N38" s="79">
        <v>2500</v>
      </c>
      <c r="O38" s="32">
        <v>0.08</v>
      </c>
      <c r="P38" s="192">
        <f t="shared" si="26"/>
        <v>200</v>
      </c>
      <c r="Q38" s="79">
        <v>5000</v>
      </c>
      <c r="R38" s="32">
        <v>0.06</v>
      </c>
      <c r="S38" s="192">
        <f t="shared" si="27"/>
        <v>300</v>
      </c>
      <c r="T38" s="79">
        <v>7500</v>
      </c>
      <c r="U38" s="32">
        <v>0.06</v>
      </c>
      <c r="V38" s="192">
        <f t="shared" si="28"/>
        <v>450</v>
      </c>
      <c r="W38" s="79">
        <v>10000</v>
      </c>
      <c r="X38" s="32">
        <v>0.06</v>
      </c>
      <c r="Y38" s="192">
        <f t="shared" si="29"/>
        <v>600</v>
      </c>
      <c r="Z38" s="125"/>
      <c r="AA38" s="125"/>
      <c r="AB38" s="125"/>
      <c r="AC38" s="125"/>
      <c r="AD38" s="202">
        <v>0</v>
      </c>
      <c r="AE38" s="204" t="s">
        <v>470</v>
      </c>
      <c r="AF38" s="120" t="s">
        <v>467</v>
      </c>
      <c r="AG38" s="69" t="s">
        <v>468</v>
      </c>
      <c r="AH38" s="51" t="s">
        <v>498</v>
      </c>
    </row>
    <row r="39" spans="1:34" ht="31.5" customHeight="1" x14ac:dyDescent="0.35">
      <c r="A39" s="68" t="s">
        <v>130</v>
      </c>
      <c r="B39" s="45" t="s">
        <v>121</v>
      </c>
      <c r="C39" s="45" t="s">
        <v>131</v>
      </c>
      <c r="D39" s="45" t="s">
        <v>132</v>
      </c>
      <c r="E39" s="78">
        <v>250</v>
      </c>
      <c r="F39" s="31">
        <v>0.15</v>
      </c>
      <c r="G39" s="195">
        <f t="shared" si="0"/>
        <v>37.5</v>
      </c>
      <c r="H39" s="78">
        <v>500</v>
      </c>
      <c r="I39" s="31">
        <v>0.1</v>
      </c>
      <c r="J39" s="195">
        <f t="shared" si="10"/>
        <v>50</v>
      </c>
      <c r="K39" s="78">
        <v>1000</v>
      </c>
      <c r="L39" s="31">
        <v>0.06</v>
      </c>
      <c r="M39" s="195">
        <f t="shared" si="11"/>
        <v>60</v>
      </c>
      <c r="N39" s="78">
        <v>2500</v>
      </c>
      <c r="O39" s="31">
        <v>0.04</v>
      </c>
      <c r="P39" s="195">
        <f t="shared" si="26"/>
        <v>100</v>
      </c>
      <c r="Q39" s="78">
        <v>5000</v>
      </c>
      <c r="R39" s="31">
        <v>0.03</v>
      </c>
      <c r="S39" s="195">
        <f t="shared" si="27"/>
        <v>150</v>
      </c>
      <c r="T39" s="78">
        <v>7500</v>
      </c>
      <c r="U39" s="31">
        <v>0.03</v>
      </c>
      <c r="V39" s="195">
        <f t="shared" si="28"/>
        <v>225</v>
      </c>
      <c r="W39" s="78">
        <v>10000</v>
      </c>
      <c r="X39" s="31">
        <v>0.03</v>
      </c>
      <c r="Y39" s="195">
        <f t="shared" si="29"/>
        <v>300</v>
      </c>
      <c r="Z39" s="124"/>
      <c r="AA39" s="124"/>
      <c r="AB39" s="124"/>
      <c r="AC39" s="124"/>
      <c r="AD39" s="202">
        <v>0</v>
      </c>
      <c r="AE39" s="203" t="s">
        <v>470</v>
      </c>
      <c r="AF39" s="119" t="s">
        <v>467</v>
      </c>
      <c r="AG39" s="67" t="s">
        <v>468</v>
      </c>
      <c r="AH39" s="47" t="s">
        <v>475</v>
      </c>
    </row>
    <row r="40" spans="1:34" ht="31.5" customHeight="1" x14ac:dyDescent="0.35">
      <c r="A40" s="66" t="s">
        <v>133</v>
      </c>
      <c r="B40" s="49" t="s">
        <v>121</v>
      </c>
      <c r="C40" s="49" t="s">
        <v>134</v>
      </c>
      <c r="D40" s="49" t="s">
        <v>135</v>
      </c>
      <c r="E40" s="79">
        <v>250</v>
      </c>
      <c r="F40" s="32">
        <v>0.09</v>
      </c>
      <c r="G40" s="192">
        <f t="shared" si="0"/>
        <v>22.5</v>
      </c>
      <c r="H40" s="79">
        <v>500</v>
      </c>
      <c r="I40" s="32">
        <v>0.06</v>
      </c>
      <c r="J40" s="192">
        <f t="shared" si="10"/>
        <v>30</v>
      </c>
      <c r="K40" s="79">
        <v>1000</v>
      </c>
      <c r="L40" s="32">
        <v>0.04</v>
      </c>
      <c r="M40" s="192">
        <f t="shared" si="11"/>
        <v>40</v>
      </c>
      <c r="N40" s="79">
        <v>2500</v>
      </c>
      <c r="O40" s="32">
        <v>0.04</v>
      </c>
      <c r="P40" s="192">
        <f t="shared" si="26"/>
        <v>100</v>
      </c>
      <c r="Q40" s="79">
        <v>5000</v>
      </c>
      <c r="R40" s="32">
        <v>0.03</v>
      </c>
      <c r="S40" s="192">
        <f t="shared" si="27"/>
        <v>150</v>
      </c>
      <c r="T40" s="79">
        <v>7500</v>
      </c>
      <c r="U40" s="32">
        <v>0.03</v>
      </c>
      <c r="V40" s="192">
        <f t="shared" ref="V40:V41" si="30">T40*U40</f>
        <v>225</v>
      </c>
      <c r="W40" s="79">
        <v>10000</v>
      </c>
      <c r="X40" s="32">
        <v>0.03</v>
      </c>
      <c r="Y40" s="192">
        <f t="shared" si="29"/>
        <v>300</v>
      </c>
      <c r="Z40" s="125"/>
      <c r="AA40" s="125"/>
      <c r="AB40" s="125"/>
      <c r="AC40" s="125"/>
      <c r="AD40" s="202">
        <v>0</v>
      </c>
      <c r="AE40" s="204" t="s">
        <v>481</v>
      </c>
      <c r="AF40" s="120" t="s">
        <v>467</v>
      </c>
      <c r="AG40" s="69" t="s">
        <v>468</v>
      </c>
      <c r="AH40" s="51" t="s">
        <v>475</v>
      </c>
    </row>
    <row r="41" spans="1:34" ht="31.5" customHeight="1" x14ac:dyDescent="0.35">
      <c r="A41" s="68" t="s">
        <v>136</v>
      </c>
      <c r="B41" s="45" t="s">
        <v>121</v>
      </c>
      <c r="C41" s="45" t="s">
        <v>137</v>
      </c>
      <c r="D41" s="45" t="s">
        <v>138</v>
      </c>
      <c r="E41" s="78">
        <v>250</v>
      </c>
      <c r="F41" s="31">
        <v>0.28000000000000003</v>
      </c>
      <c r="G41" s="195">
        <f t="shared" ref="G41:G64" si="31">E41*F41</f>
        <v>70</v>
      </c>
      <c r="H41" s="78">
        <v>500</v>
      </c>
      <c r="I41" s="31">
        <v>0.18</v>
      </c>
      <c r="J41" s="195">
        <f t="shared" si="10"/>
        <v>90</v>
      </c>
      <c r="K41" s="78">
        <v>1000</v>
      </c>
      <c r="L41" s="31">
        <v>0.13</v>
      </c>
      <c r="M41" s="195">
        <f t="shared" si="11"/>
        <v>130</v>
      </c>
      <c r="N41" s="78">
        <v>2500</v>
      </c>
      <c r="O41" s="31">
        <v>0.09</v>
      </c>
      <c r="P41" s="195">
        <f t="shared" si="26"/>
        <v>225</v>
      </c>
      <c r="Q41" s="78">
        <v>5000</v>
      </c>
      <c r="R41" s="31">
        <v>0.08</v>
      </c>
      <c r="S41" s="195">
        <f t="shared" si="27"/>
        <v>400</v>
      </c>
      <c r="T41" s="78">
        <v>7500</v>
      </c>
      <c r="U41" s="31">
        <v>0.08</v>
      </c>
      <c r="V41" s="195">
        <f t="shared" si="30"/>
        <v>600</v>
      </c>
      <c r="W41" s="78">
        <v>10000</v>
      </c>
      <c r="X41" s="31">
        <v>0.08</v>
      </c>
      <c r="Y41" s="195">
        <f t="shared" si="29"/>
        <v>800</v>
      </c>
      <c r="Z41" s="124"/>
      <c r="AA41" s="124"/>
      <c r="AB41" s="124"/>
      <c r="AC41" s="124"/>
      <c r="AD41" s="202">
        <v>0</v>
      </c>
      <c r="AE41" s="203" t="s">
        <v>481</v>
      </c>
      <c r="AF41" s="119" t="s">
        <v>467</v>
      </c>
      <c r="AG41" s="67" t="s">
        <v>468</v>
      </c>
      <c r="AH41" s="47" t="s">
        <v>499</v>
      </c>
    </row>
    <row r="42" spans="1:34" ht="31.5" customHeight="1" x14ac:dyDescent="0.35">
      <c r="A42" s="66" t="s">
        <v>139</v>
      </c>
      <c r="B42" s="49" t="s">
        <v>121</v>
      </c>
      <c r="C42" s="49" t="s">
        <v>140</v>
      </c>
      <c r="D42" s="49" t="s">
        <v>141</v>
      </c>
      <c r="E42" s="79">
        <v>250</v>
      </c>
      <c r="F42" s="32">
        <v>0.68</v>
      </c>
      <c r="G42" s="192">
        <f t="shared" si="31"/>
        <v>170</v>
      </c>
      <c r="H42" s="79">
        <v>500</v>
      </c>
      <c r="I42" s="32">
        <v>0.36</v>
      </c>
      <c r="J42" s="192">
        <f t="shared" si="10"/>
        <v>180</v>
      </c>
      <c r="K42" s="79">
        <v>1000</v>
      </c>
      <c r="L42" s="32">
        <v>0.23</v>
      </c>
      <c r="M42" s="192">
        <f t="shared" si="11"/>
        <v>230</v>
      </c>
      <c r="N42" s="79">
        <v>2500</v>
      </c>
      <c r="O42" s="32">
        <v>0.16</v>
      </c>
      <c r="P42" s="192">
        <f t="shared" si="26"/>
        <v>400</v>
      </c>
      <c r="Q42" s="79">
        <v>5000</v>
      </c>
      <c r="R42" s="32">
        <v>0.14000000000000001</v>
      </c>
      <c r="S42" s="192">
        <f t="shared" si="27"/>
        <v>700.00000000000011</v>
      </c>
      <c r="T42" s="79">
        <v>7500</v>
      </c>
      <c r="U42" s="32">
        <v>0.13</v>
      </c>
      <c r="V42" s="192">
        <f t="shared" ref="V42:V45" si="32">T42*U42</f>
        <v>975</v>
      </c>
      <c r="W42" s="79">
        <v>10000</v>
      </c>
      <c r="X42" s="32">
        <v>0.13</v>
      </c>
      <c r="Y42" s="192">
        <f t="shared" si="29"/>
        <v>1300</v>
      </c>
      <c r="Z42" s="125"/>
      <c r="AA42" s="125"/>
      <c r="AB42" s="125"/>
      <c r="AC42" s="125"/>
      <c r="AD42" s="202">
        <v>0</v>
      </c>
      <c r="AE42" s="204" t="s">
        <v>466</v>
      </c>
      <c r="AF42" s="120" t="s">
        <v>467</v>
      </c>
      <c r="AG42" s="69" t="s">
        <v>468</v>
      </c>
      <c r="AH42" s="51" t="s">
        <v>499</v>
      </c>
    </row>
    <row r="43" spans="1:34" ht="54.75" customHeight="1" x14ac:dyDescent="0.35">
      <c r="A43" s="68" t="s">
        <v>142</v>
      </c>
      <c r="B43" s="45" t="s">
        <v>121</v>
      </c>
      <c r="C43" s="45" t="s">
        <v>143</v>
      </c>
      <c r="D43" s="45" t="s">
        <v>144</v>
      </c>
      <c r="E43" s="78">
        <v>250</v>
      </c>
      <c r="F43" s="31">
        <v>0.26</v>
      </c>
      <c r="G43" s="195">
        <f t="shared" si="31"/>
        <v>65</v>
      </c>
      <c r="H43" s="78">
        <v>500</v>
      </c>
      <c r="I43" s="31">
        <v>0.16</v>
      </c>
      <c r="J43" s="195">
        <f t="shared" si="10"/>
        <v>80</v>
      </c>
      <c r="K43" s="78">
        <v>1000</v>
      </c>
      <c r="L43" s="31">
        <v>0.11</v>
      </c>
      <c r="M43" s="195">
        <f t="shared" si="11"/>
        <v>110</v>
      </c>
      <c r="N43" s="78">
        <v>2500</v>
      </c>
      <c r="O43" s="31">
        <v>0.11</v>
      </c>
      <c r="P43" s="195">
        <f t="shared" si="26"/>
        <v>275</v>
      </c>
      <c r="Q43" s="78">
        <v>5000</v>
      </c>
      <c r="R43" s="31">
        <v>0.11</v>
      </c>
      <c r="S43" s="195">
        <f t="shared" si="27"/>
        <v>550</v>
      </c>
      <c r="T43" s="78">
        <v>7500</v>
      </c>
      <c r="U43" s="31">
        <v>0.11</v>
      </c>
      <c r="V43" s="195">
        <f t="shared" si="32"/>
        <v>825</v>
      </c>
      <c r="W43" s="78">
        <v>10000</v>
      </c>
      <c r="X43" s="31">
        <v>0.11</v>
      </c>
      <c r="Y43" s="195">
        <f t="shared" si="29"/>
        <v>1100</v>
      </c>
      <c r="Z43" s="124"/>
      <c r="AA43" s="124"/>
      <c r="AB43" s="124"/>
      <c r="AC43" s="124"/>
      <c r="AD43" s="202">
        <v>0</v>
      </c>
      <c r="AE43" s="203" t="s">
        <v>470</v>
      </c>
      <c r="AF43" s="119" t="s">
        <v>467</v>
      </c>
      <c r="AG43" s="67" t="s">
        <v>468</v>
      </c>
      <c r="AH43" s="47" t="s">
        <v>500</v>
      </c>
    </row>
    <row r="44" spans="1:34" ht="43.5" customHeight="1" x14ac:dyDescent="0.35">
      <c r="A44" s="66" t="s">
        <v>145</v>
      </c>
      <c r="B44" s="49" t="s">
        <v>121</v>
      </c>
      <c r="C44" s="49" t="s">
        <v>146</v>
      </c>
      <c r="D44" s="49" t="s">
        <v>147</v>
      </c>
      <c r="E44" s="79">
        <v>250</v>
      </c>
      <c r="F44" s="32">
        <v>0.3</v>
      </c>
      <c r="G44" s="192">
        <f t="shared" si="31"/>
        <v>75</v>
      </c>
      <c r="H44" s="79">
        <v>500</v>
      </c>
      <c r="I44" s="32">
        <v>0.21</v>
      </c>
      <c r="J44" s="192">
        <f t="shared" si="10"/>
        <v>105</v>
      </c>
      <c r="K44" s="79">
        <v>1000</v>
      </c>
      <c r="L44" s="32">
        <v>0.16</v>
      </c>
      <c r="M44" s="192">
        <f t="shared" si="11"/>
        <v>160</v>
      </c>
      <c r="N44" s="79">
        <v>2500</v>
      </c>
      <c r="O44" s="32">
        <v>0.15</v>
      </c>
      <c r="P44" s="192">
        <f t="shared" si="26"/>
        <v>375</v>
      </c>
      <c r="Q44" s="79">
        <v>5000</v>
      </c>
      <c r="R44" s="32">
        <v>0.15</v>
      </c>
      <c r="S44" s="192">
        <f t="shared" si="27"/>
        <v>750</v>
      </c>
      <c r="T44" s="79">
        <v>7500</v>
      </c>
      <c r="U44" s="32">
        <v>0.15</v>
      </c>
      <c r="V44" s="192">
        <f t="shared" si="32"/>
        <v>1125</v>
      </c>
      <c r="W44" s="79">
        <v>10000</v>
      </c>
      <c r="X44" s="32">
        <v>0.15</v>
      </c>
      <c r="Y44" s="192">
        <f t="shared" si="29"/>
        <v>1500</v>
      </c>
      <c r="Z44" s="125"/>
      <c r="AA44" s="125"/>
      <c r="AB44" s="125"/>
      <c r="AC44" s="125"/>
      <c r="AD44" s="202">
        <v>0</v>
      </c>
      <c r="AE44" s="204" t="s">
        <v>481</v>
      </c>
      <c r="AF44" s="120" t="s">
        <v>467</v>
      </c>
      <c r="AG44" s="69" t="s">
        <v>468</v>
      </c>
      <c r="AH44" s="51" t="s">
        <v>501</v>
      </c>
    </row>
    <row r="45" spans="1:34" ht="31.5" customHeight="1" x14ac:dyDescent="0.35">
      <c r="A45" s="68" t="s">
        <v>148</v>
      </c>
      <c r="B45" s="45" t="s">
        <v>121</v>
      </c>
      <c r="C45" s="45" t="s">
        <v>149</v>
      </c>
      <c r="D45" s="45" t="s">
        <v>150</v>
      </c>
      <c r="E45" s="78">
        <v>250</v>
      </c>
      <c r="F45" s="31">
        <v>0.78</v>
      </c>
      <c r="G45" s="195">
        <f t="shared" si="31"/>
        <v>195</v>
      </c>
      <c r="H45" s="78">
        <v>500</v>
      </c>
      <c r="I45" s="31">
        <v>0.53</v>
      </c>
      <c r="J45" s="195">
        <f t="shared" si="10"/>
        <v>265</v>
      </c>
      <c r="K45" s="78">
        <v>1000</v>
      </c>
      <c r="L45" s="31">
        <v>0.28999999999999998</v>
      </c>
      <c r="M45" s="195">
        <f t="shared" si="11"/>
        <v>290</v>
      </c>
      <c r="N45" s="78">
        <v>2500</v>
      </c>
      <c r="O45" s="31">
        <v>0.18</v>
      </c>
      <c r="P45" s="195">
        <f t="shared" si="26"/>
        <v>450</v>
      </c>
      <c r="Q45" s="78">
        <v>5000</v>
      </c>
      <c r="R45" s="31">
        <v>0.13</v>
      </c>
      <c r="S45" s="195">
        <f t="shared" si="27"/>
        <v>650</v>
      </c>
      <c r="T45" s="78">
        <v>7500</v>
      </c>
      <c r="U45" s="31">
        <v>0.1</v>
      </c>
      <c r="V45" s="195">
        <f t="shared" si="32"/>
        <v>750</v>
      </c>
      <c r="W45" s="78">
        <v>10000</v>
      </c>
      <c r="X45" s="31">
        <v>0.09</v>
      </c>
      <c r="Y45" s="195">
        <f t="shared" si="29"/>
        <v>900</v>
      </c>
      <c r="Z45" s="124"/>
      <c r="AA45" s="124"/>
      <c r="AB45" s="124"/>
      <c r="AC45" s="124"/>
      <c r="AD45" s="202">
        <v>0</v>
      </c>
      <c r="AE45" s="203" t="s">
        <v>474</v>
      </c>
      <c r="AF45" s="119" t="s">
        <v>467</v>
      </c>
      <c r="AG45" s="67" t="s">
        <v>468</v>
      </c>
      <c r="AH45" s="47" t="s">
        <v>502</v>
      </c>
    </row>
    <row r="46" spans="1:34" ht="31.5" customHeight="1" x14ac:dyDescent="0.35">
      <c r="A46" s="66" t="s">
        <v>151</v>
      </c>
      <c r="B46" s="49" t="s">
        <v>152</v>
      </c>
      <c r="C46" s="49" t="s">
        <v>153</v>
      </c>
      <c r="D46" s="49" t="s">
        <v>154</v>
      </c>
      <c r="E46" s="79">
        <v>1</v>
      </c>
      <c r="F46" s="32">
        <v>263.89</v>
      </c>
      <c r="G46" s="192">
        <f t="shared" si="31"/>
        <v>263.89</v>
      </c>
      <c r="H46" s="79">
        <v>3</v>
      </c>
      <c r="I46" s="32">
        <v>116.46</v>
      </c>
      <c r="J46" s="192">
        <f t="shared" si="10"/>
        <v>349.38</v>
      </c>
      <c r="K46" s="79">
        <v>5</v>
      </c>
      <c r="L46" s="32">
        <v>91.39</v>
      </c>
      <c r="M46" s="192">
        <f t="shared" si="11"/>
        <v>456.95</v>
      </c>
      <c r="N46" s="79">
        <v>10</v>
      </c>
      <c r="O46" s="32">
        <v>74.510000000000005</v>
      </c>
      <c r="P46" s="192">
        <f t="shared" si="26"/>
        <v>745.1</v>
      </c>
      <c r="Q46" s="79">
        <v>15</v>
      </c>
      <c r="R46" s="32">
        <v>63.93</v>
      </c>
      <c r="S46" s="192">
        <f t="shared" si="27"/>
        <v>958.95</v>
      </c>
      <c r="T46" s="79">
        <v>7500</v>
      </c>
      <c r="U46" s="32">
        <v>43.33</v>
      </c>
      <c r="V46" s="192">
        <f t="shared" ref="V46:V55" si="33">T46*U46</f>
        <v>324975</v>
      </c>
      <c r="W46" s="79">
        <v>10000</v>
      </c>
      <c r="X46" s="32">
        <v>43.3</v>
      </c>
      <c r="Y46" s="192">
        <f t="shared" si="29"/>
        <v>433000</v>
      </c>
      <c r="Z46" s="125"/>
      <c r="AA46" s="125"/>
      <c r="AB46" s="125"/>
      <c r="AC46" s="125"/>
      <c r="AD46" s="202">
        <v>0</v>
      </c>
      <c r="AE46" s="204" t="s">
        <v>442</v>
      </c>
      <c r="AF46" s="120" t="s">
        <v>467</v>
      </c>
      <c r="AG46" s="69" t="s">
        <v>468</v>
      </c>
      <c r="AH46" s="51" t="s">
        <v>475</v>
      </c>
    </row>
    <row r="47" spans="1:34" ht="31.5" customHeight="1" x14ac:dyDescent="0.35">
      <c r="A47" s="68" t="s">
        <v>155</v>
      </c>
      <c r="B47" s="45" t="s">
        <v>152</v>
      </c>
      <c r="C47" s="45" t="s">
        <v>156</v>
      </c>
      <c r="D47" s="45" t="s">
        <v>157</v>
      </c>
      <c r="E47" s="78">
        <v>1</v>
      </c>
      <c r="F47" s="31">
        <v>273.35000000000002</v>
      </c>
      <c r="G47" s="195">
        <f t="shared" si="31"/>
        <v>273.35000000000002</v>
      </c>
      <c r="H47" s="78">
        <v>3</v>
      </c>
      <c r="I47" s="31">
        <v>120.46</v>
      </c>
      <c r="J47" s="195">
        <f t="shared" si="10"/>
        <v>361.38</v>
      </c>
      <c r="K47" s="78">
        <v>5</v>
      </c>
      <c r="L47" s="31">
        <v>95.18</v>
      </c>
      <c r="M47" s="195">
        <f t="shared" si="11"/>
        <v>475.90000000000003</v>
      </c>
      <c r="N47" s="78">
        <v>10</v>
      </c>
      <c r="O47" s="31">
        <v>77.58</v>
      </c>
      <c r="P47" s="195">
        <f t="shared" si="26"/>
        <v>775.8</v>
      </c>
      <c r="Q47" s="78">
        <v>15</v>
      </c>
      <c r="R47" s="31">
        <v>66.400000000000006</v>
      </c>
      <c r="S47" s="195">
        <f t="shared" si="27"/>
        <v>996.00000000000011</v>
      </c>
      <c r="T47" s="78">
        <v>7500</v>
      </c>
      <c r="U47" s="31">
        <v>44.73</v>
      </c>
      <c r="V47" s="195">
        <f t="shared" si="33"/>
        <v>335475</v>
      </c>
      <c r="W47" s="78">
        <v>10000</v>
      </c>
      <c r="X47" s="31">
        <v>44.7</v>
      </c>
      <c r="Y47" s="195">
        <f t="shared" si="29"/>
        <v>447000</v>
      </c>
      <c r="Z47" s="124"/>
      <c r="AA47" s="124"/>
      <c r="AB47" s="124"/>
      <c r="AC47" s="124"/>
      <c r="AD47" s="202">
        <v>0</v>
      </c>
      <c r="AE47" s="203" t="s">
        <v>442</v>
      </c>
      <c r="AF47" s="119" t="s">
        <v>467</v>
      </c>
      <c r="AG47" s="67" t="s">
        <v>468</v>
      </c>
      <c r="AH47" s="47" t="s">
        <v>475</v>
      </c>
    </row>
    <row r="48" spans="1:34" ht="31.5" customHeight="1" x14ac:dyDescent="0.35">
      <c r="A48" s="66" t="s">
        <v>158</v>
      </c>
      <c r="B48" s="49" t="s">
        <v>152</v>
      </c>
      <c r="C48" s="49" t="s">
        <v>159</v>
      </c>
      <c r="D48" s="49" t="s">
        <v>160</v>
      </c>
      <c r="E48" s="79">
        <v>1</v>
      </c>
      <c r="F48" s="32">
        <v>305.95999999999998</v>
      </c>
      <c r="G48" s="192">
        <f t="shared" si="31"/>
        <v>305.95999999999998</v>
      </c>
      <c r="H48" s="79">
        <v>3</v>
      </c>
      <c r="I48" s="32">
        <v>148.01</v>
      </c>
      <c r="J48" s="192">
        <f t="shared" si="10"/>
        <v>444.03</v>
      </c>
      <c r="K48" s="79">
        <v>5</v>
      </c>
      <c r="L48" s="32">
        <v>123.74</v>
      </c>
      <c r="M48" s="192">
        <f t="shared" si="11"/>
        <v>618.69999999999993</v>
      </c>
      <c r="N48" s="79">
        <v>10</v>
      </c>
      <c r="O48" s="32">
        <v>104.24</v>
      </c>
      <c r="P48" s="192">
        <f t="shared" si="26"/>
        <v>1042.3999999999999</v>
      </c>
      <c r="Q48" s="79">
        <v>15</v>
      </c>
      <c r="R48" s="32">
        <v>92.84</v>
      </c>
      <c r="S48" s="192">
        <f t="shared" si="27"/>
        <v>1392.6000000000001</v>
      </c>
      <c r="T48" s="79">
        <v>7500</v>
      </c>
      <c r="U48" s="32">
        <v>70.33</v>
      </c>
      <c r="V48" s="192">
        <f t="shared" si="33"/>
        <v>527475</v>
      </c>
      <c r="W48" s="79">
        <v>10000</v>
      </c>
      <c r="X48" s="32">
        <v>70.3</v>
      </c>
      <c r="Y48" s="192">
        <f t="shared" si="29"/>
        <v>703000</v>
      </c>
      <c r="Z48" s="125"/>
      <c r="AA48" s="125"/>
      <c r="AB48" s="125"/>
      <c r="AC48" s="125"/>
      <c r="AD48" s="202">
        <v>0</v>
      </c>
      <c r="AE48" s="204" t="s">
        <v>442</v>
      </c>
      <c r="AF48" s="120" t="s">
        <v>467</v>
      </c>
      <c r="AG48" s="69" t="s">
        <v>468</v>
      </c>
      <c r="AH48" s="51" t="s">
        <v>475</v>
      </c>
    </row>
    <row r="49" spans="1:34" ht="31.5" customHeight="1" x14ac:dyDescent="0.35">
      <c r="A49" s="68" t="s">
        <v>161</v>
      </c>
      <c r="B49" s="45" t="s">
        <v>152</v>
      </c>
      <c r="C49" s="45" t="s">
        <v>162</v>
      </c>
      <c r="D49" s="45" t="s">
        <v>163</v>
      </c>
      <c r="E49" s="78">
        <v>1</v>
      </c>
      <c r="F49" s="31">
        <v>265</v>
      </c>
      <c r="G49" s="195">
        <f t="shared" si="31"/>
        <v>265</v>
      </c>
      <c r="H49" s="78">
        <v>3</v>
      </c>
      <c r="I49" s="31">
        <v>170</v>
      </c>
      <c r="J49" s="195">
        <f t="shared" si="10"/>
        <v>510</v>
      </c>
      <c r="K49" s="78">
        <v>5</v>
      </c>
      <c r="L49" s="31">
        <v>149.38</v>
      </c>
      <c r="M49" s="195">
        <f t="shared" si="11"/>
        <v>746.9</v>
      </c>
      <c r="N49" s="78">
        <v>10</v>
      </c>
      <c r="O49" s="31">
        <v>133.75</v>
      </c>
      <c r="P49" s="195">
        <f t="shared" si="26"/>
        <v>1337.5</v>
      </c>
      <c r="Q49" s="78">
        <v>15</v>
      </c>
      <c r="R49" s="31">
        <v>127.5</v>
      </c>
      <c r="S49" s="195">
        <f t="shared" si="27"/>
        <v>1912.5</v>
      </c>
      <c r="T49" s="78">
        <v>7500</v>
      </c>
      <c r="U49" s="31" t="s">
        <v>403</v>
      </c>
      <c r="V49" s="195" t="e">
        <f t="shared" si="33"/>
        <v>#VALUE!</v>
      </c>
      <c r="W49" s="78">
        <v>10000</v>
      </c>
      <c r="X49" s="31" t="s">
        <v>403</v>
      </c>
      <c r="Y49" s="195"/>
      <c r="Z49" s="124"/>
      <c r="AA49" s="124"/>
      <c r="AB49" s="124"/>
      <c r="AC49" s="124"/>
      <c r="AD49" s="202">
        <v>0</v>
      </c>
      <c r="AE49" s="203">
        <v>7</v>
      </c>
      <c r="AF49" s="119" t="s">
        <v>467</v>
      </c>
      <c r="AG49" s="67" t="s">
        <v>444</v>
      </c>
      <c r="AH49" s="47" t="s">
        <v>445</v>
      </c>
    </row>
    <row r="50" spans="1:34" ht="31.5" customHeight="1" x14ac:dyDescent="0.35">
      <c r="A50" s="66" t="s">
        <v>164</v>
      </c>
      <c r="B50" s="49" t="s">
        <v>152</v>
      </c>
      <c r="C50" s="49" t="s">
        <v>165</v>
      </c>
      <c r="D50" s="49" t="s">
        <v>166</v>
      </c>
      <c r="E50" s="79">
        <v>1</v>
      </c>
      <c r="F50" s="32">
        <v>340</v>
      </c>
      <c r="G50" s="192">
        <f t="shared" si="31"/>
        <v>340</v>
      </c>
      <c r="H50" s="79">
        <v>3</v>
      </c>
      <c r="I50" s="32">
        <v>280</v>
      </c>
      <c r="J50" s="192">
        <f t="shared" si="10"/>
        <v>840</v>
      </c>
      <c r="K50" s="79">
        <v>5</v>
      </c>
      <c r="L50" s="32">
        <v>266.88</v>
      </c>
      <c r="M50" s="192">
        <f t="shared" si="11"/>
        <v>1334.4</v>
      </c>
      <c r="N50" s="79">
        <v>10</v>
      </c>
      <c r="O50" s="32">
        <v>257.5</v>
      </c>
      <c r="P50" s="192">
        <f t="shared" si="26"/>
        <v>2575</v>
      </c>
      <c r="Q50" s="79">
        <v>15</v>
      </c>
      <c r="R50" s="32">
        <v>249.38</v>
      </c>
      <c r="S50" s="192">
        <f t="shared" si="27"/>
        <v>3740.7</v>
      </c>
      <c r="T50" s="79">
        <v>7500</v>
      </c>
      <c r="U50" s="32" t="s">
        <v>403</v>
      </c>
      <c r="V50" s="192" t="e">
        <f t="shared" si="33"/>
        <v>#VALUE!</v>
      </c>
      <c r="W50" s="79">
        <v>10000</v>
      </c>
      <c r="X50" s="32" t="s">
        <v>403</v>
      </c>
      <c r="Y50" s="192"/>
      <c r="Z50" s="125"/>
      <c r="AA50" s="125"/>
      <c r="AB50" s="125"/>
      <c r="AC50" s="125"/>
      <c r="AD50" s="202">
        <v>0</v>
      </c>
      <c r="AE50" s="204">
        <v>7</v>
      </c>
      <c r="AF50" s="120" t="s">
        <v>467</v>
      </c>
      <c r="AG50" s="69" t="s">
        <v>444</v>
      </c>
      <c r="AH50" s="51" t="s">
        <v>445</v>
      </c>
    </row>
    <row r="51" spans="1:34" ht="31.5" customHeight="1" x14ac:dyDescent="0.35">
      <c r="A51" s="68" t="s">
        <v>167</v>
      </c>
      <c r="B51" s="45" t="s">
        <v>152</v>
      </c>
      <c r="C51" s="45" t="s">
        <v>168</v>
      </c>
      <c r="D51" s="45" t="s">
        <v>169</v>
      </c>
      <c r="E51" s="78">
        <v>1</v>
      </c>
      <c r="F51" s="31">
        <v>258.74</v>
      </c>
      <c r="G51" s="195">
        <f t="shared" si="31"/>
        <v>258.74</v>
      </c>
      <c r="H51" s="78">
        <v>3</v>
      </c>
      <c r="I51" s="31">
        <v>117.64</v>
      </c>
      <c r="J51" s="195">
        <f t="shared" si="10"/>
        <v>352.92</v>
      </c>
      <c r="K51" s="78">
        <v>5</v>
      </c>
      <c r="L51" s="31">
        <v>84.31</v>
      </c>
      <c r="M51" s="195">
        <f t="shared" si="11"/>
        <v>421.55</v>
      </c>
      <c r="N51" s="78">
        <v>10</v>
      </c>
      <c r="O51" s="31">
        <v>62.2</v>
      </c>
      <c r="P51" s="195">
        <f t="shared" si="26"/>
        <v>622</v>
      </c>
      <c r="Q51" s="78">
        <v>15</v>
      </c>
      <c r="R51" s="31">
        <v>59.51</v>
      </c>
      <c r="S51" s="195">
        <f t="shared" si="27"/>
        <v>892.65</v>
      </c>
      <c r="T51" s="78">
        <v>7500</v>
      </c>
      <c r="U51" s="31">
        <v>35.69</v>
      </c>
      <c r="V51" s="195">
        <f t="shared" si="33"/>
        <v>267675</v>
      </c>
      <c r="W51" s="78">
        <v>10000</v>
      </c>
      <c r="X51" s="31">
        <v>35.65</v>
      </c>
      <c r="Y51" s="195"/>
      <c r="Z51" s="124"/>
      <c r="AA51" s="124"/>
      <c r="AB51" s="124"/>
      <c r="AC51" s="124"/>
      <c r="AD51" s="202">
        <v>0</v>
      </c>
      <c r="AE51" s="203" t="s">
        <v>442</v>
      </c>
      <c r="AF51" s="119" t="s">
        <v>467</v>
      </c>
      <c r="AG51" s="67" t="s">
        <v>468</v>
      </c>
      <c r="AH51" s="47" t="s">
        <v>475</v>
      </c>
    </row>
    <row r="52" spans="1:34" ht="31.5" customHeight="1" x14ac:dyDescent="0.35">
      <c r="A52" s="66" t="s">
        <v>170</v>
      </c>
      <c r="B52" s="49" t="s">
        <v>152</v>
      </c>
      <c r="C52" s="49" t="s">
        <v>171</v>
      </c>
      <c r="D52" s="49" t="s">
        <v>172</v>
      </c>
      <c r="E52" s="79">
        <v>1</v>
      </c>
      <c r="F52" s="32">
        <v>337.13</v>
      </c>
      <c r="G52" s="192">
        <f t="shared" si="31"/>
        <v>337.13</v>
      </c>
      <c r="H52" s="79">
        <v>3</v>
      </c>
      <c r="I52" s="32">
        <v>186.89</v>
      </c>
      <c r="J52" s="192">
        <f t="shared" si="10"/>
        <v>560.66999999999996</v>
      </c>
      <c r="K52" s="79">
        <v>5</v>
      </c>
      <c r="L52" s="32">
        <v>160.79</v>
      </c>
      <c r="M52" s="192">
        <f t="shared" si="11"/>
        <v>803.94999999999993</v>
      </c>
      <c r="N52" s="79">
        <v>10</v>
      </c>
      <c r="O52" s="32">
        <v>127.83</v>
      </c>
      <c r="P52" s="192">
        <f t="shared" si="26"/>
        <v>1278.3</v>
      </c>
      <c r="Q52" s="79">
        <v>15</v>
      </c>
      <c r="R52" s="32">
        <v>120.16</v>
      </c>
      <c r="S52" s="192">
        <f t="shared" si="27"/>
        <v>1802.3999999999999</v>
      </c>
      <c r="T52" s="79">
        <v>7500</v>
      </c>
      <c r="U52" s="32">
        <v>84.79</v>
      </c>
      <c r="V52" s="192">
        <f t="shared" si="33"/>
        <v>635925</v>
      </c>
      <c r="W52" s="79">
        <v>10000</v>
      </c>
      <c r="X52" s="32">
        <v>84.76</v>
      </c>
      <c r="Y52" s="195">
        <f t="shared" ref="Y52" si="34">W52*X52</f>
        <v>847600</v>
      </c>
      <c r="Z52" s="125"/>
      <c r="AA52" s="125"/>
      <c r="AB52" s="125"/>
      <c r="AC52" s="125"/>
      <c r="AD52" s="202">
        <v>0</v>
      </c>
      <c r="AE52" s="204" t="s">
        <v>442</v>
      </c>
      <c r="AF52" s="120" t="s">
        <v>467</v>
      </c>
      <c r="AG52" s="69" t="s">
        <v>468</v>
      </c>
      <c r="AH52" s="51" t="s">
        <v>475</v>
      </c>
    </row>
    <row r="53" spans="1:34" ht="31.5" customHeight="1" x14ac:dyDescent="0.35">
      <c r="A53" s="68" t="s">
        <v>173</v>
      </c>
      <c r="B53" s="45" t="s">
        <v>152</v>
      </c>
      <c r="C53" s="45" t="s">
        <v>174</v>
      </c>
      <c r="D53" s="45" t="s">
        <v>175</v>
      </c>
      <c r="E53" s="78">
        <v>1</v>
      </c>
      <c r="F53" s="31">
        <v>349.09</v>
      </c>
      <c r="G53" s="195">
        <f t="shared" si="31"/>
        <v>349.09</v>
      </c>
      <c r="H53" s="78">
        <v>3</v>
      </c>
      <c r="I53" s="31">
        <v>143</v>
      </c>
      <c r="J53" s="195">
        <f t="shared" si="10"/>
        <v>429</v>
      </c>
      <c r="K53" s="78">
        <v>5</v>
      </c>
      <c r="L53" s="31">
        <v>101.79</v>
      </c>
      <c r="M53" s="195">
        <f t="shared" si="11"/>
        <v>508.95000000000005</v>
      </c>
      <c r="N53" s="78">
        <v>10</v>
      </c>
      <c r="O53" s="31">
        <v>84.53</v>
      </c>
      <c r="P53" s="195">
        <f t="shared" si="26"/>
        <v>845.3</v>
      </c>
      <c r="Q53" s="78">
        <v>15</v>
      </c>
      <c r="R53" s="31">
        <v>73.31</v>
      </c>
      <c r="S53" s="195">
        <f t="shared" si="27"/>
        <v>1099.6500000000001</v>
      </c>
      <c r="T53" s="78">
        <v>7500</v>
      </c>
      <c r="U53" s="31">
        <v>45.49</v>
      </c>
      <c r="V53" s="195">
        <f t="shared" si="33"/>
        <v>341175</v>
      </c>
      <c r="W53" s="78">
        <v>10000</v>
      </c>
      <c r="X53" s="31">
        <v>45.45</v>
      </c>
      <c r="Y53" s="195"/>
      <c r="Z53" s="124"/>
      <c r="AA53" s="124"/>
      <c r="AB53" s="124"/>
      <c r="AC53" s="124"/>
      <c r="AD53" s="202">
        <v>0</v>
      </c>
      <c r="AE53" s="203" t="s">
        <v>442</v>
      </c>
      <c r="AF53" s="119" t="s">
        <v>467</v>
      </c>
      <c r="AG53" s="67" t="s">
        <v>468</v>
      </c>
      <c r="AH53" s="47" t="s">
        <v>475</v>
      </c>
    </row>
    <row r="54" spans="1:34" ht="31.5" customHeight="1" x14ac:dyDescent="0.35">
      <c r="A54" s="66" t="s">
        <v>176</v>
      </c>
      <c r="B54" s="49" t="s">
        <v>177</v>
      </c>
      <c r="C54" s="49" t="s">
        <v>178</v>
      </c>
      <c r="D54" s="49" t="s">
        <v>179</v>
      </c>
      <c r="E54" s="79">
        <v>250</v>
      </c>
      <c r="F54" s="32">
        <v>0.19</v>
      </c>
      <c r="G54" s="192">
        <f t="shared" si="31"/>
        <v>47.5</v>
      </c>
      <c r="H54" s="79">
        <v>500</v>
      </c>
      <c r="I54" s="32">
        <v>0.13</v>
      </c>
      <c r="J54" s="192">
        <f t="shared" ref="J54:J64" si="35">H54*I54</f>
        <v>65</v>
      </c>
      <c r="K54" s="79">
        <v>1000</v>
      </c>
      <c r="L54" s="32">
        <v>0.08</v>
      </c>
      <c r="M54" s="192">
        <f t="shared" ref="M54:M64" si="36">K54*L54</f>
        <v>80</v>
      </c>
      <c r="N54" s="79">
        <v>2500</v>
      </c>
      <c r="O54" s="32">
        <v>0.05</v>
      </c>
      <c r="P54" s="192">
        <f t="shared" ref="P54:P64" si="37">N54*O54</f>
        <v>125</v>
      </c>
      <c r="Q54" s="79">
        <v>5000</v>
      </c>
      <c r="R54" s="32">
        <v>0.04</v>
      </c>
      <c r="S54" s="192">
        <f t="shared" ref="S54:S64" si="38">Q54*R54</f>
        <v>200</v>
      </c>
      <c r="T54" s="79">
        <v>7500</v>
      </c>
      <c r="U54" s="32">
        <v>0.04</v>
      </c>
      <c r="V54" s="192">
        <f t="shared" si="33"/>
        <v>300</v>
      </c>
      <c r="W54" s="79">
        <v>10000</v>
      </c>
      <c r="X54" s="32">
        <v>0.04</v>
      </c>
      <c r="Y54" s="195">
        <f t="shared" ref="Y54:Y64" si="39">W54*X54</f>
        <v>400</v>
      </c>
      <c r="Z54" s="125"/>
      <c r="AA54" s="125"/>
      <c r="AB54" s="125"/>
      <c r="AC54" s="125"/>
      <c r="AD54" s="202">
        <v>0</v>
      </c>
      <c r="AE54" s="204" t="s">
        <v>479</v>
      </c>
      <c r="AF54" s="120" t="s">
        <v>467</v>
      </c>
      <c r="AG54" s="69" t="s">
        <v>468</v>
      </c>
      <c r="AH54" s="51" t="s">
        <v>475</v>
      </c>
    </row>
    <row r="55" spans="1:34" ht="31.5" customHeight="1" x14ac:dyDescent="0.35">
      <c r="A55" s="68" t="s">
        <v>180</v>
      </c>
      <c r="B55" s="45" t="s">
        <v>181</v>
      </c>
      <c r="C55" s="45" t="s">
        <v>182</v>
      </c>
      <c r="D55" s="45" t="s">
        <v>183</v>
      </c>
      <c r="E55" s="78">
        <v>250</v>
      </c>
      <c r="F55" s="31">
        <v>0.19</v>
      </c>
      <c r="G55" s="195">
        <f t="shared" si="31"/>
        <v>47.5</v>
      </c>
      <c r="H55" s="78">
        <v>500</v>
      </c>
      <c r="I55" s="31">
        <v>0.13</v>
      </c>
      <c r="J55" s="195">
        <f t="shared" si="35"/>
        <v>65</v>
      </c>
      <c r="K55" s="78">
        <v>1000</v>
      </c>
      <c r="L55" s="31">
        <v>0.08</v>
      </c>
      <c r="M55" s="195">
        <f t="shared" si="36"/>
        <v>80</v>
      </c>
      <c r="N55" s="78">
        <v>2500</v>
      </c>
      <c r="O55" s="31">
        <v>0.05</v>
      </c>
      <c r="P55" s="195">
        <f t="shared" si="37"/>
        <v>125</v>
      </c>
      <c r="Q55" s="78">
        <v>5000</v>
      </c>
      <c r="R55" s="31">
        <v>0.04</v>
      </c>
      <c r="S55" s="195">
        <f t="shared" si="38"/>
        <v>200</v>
      </c>
      <c r="T55" s="78">
        <v>7500</v>
      </c>
      <c r="U55" s="31">
        <v>0.04</v>
      </c>
      <c r="V55" s="195">
        <f t="shared" si="33"/>
        <v>300</v>
      </c>
      <c r="W55" s="78">
        <v>10000</v>
      </c>
      <c r="X55" s="31">
        <v>0.04</v>
      </c>
      <c r="Y55" s="195">
        <f t="shared" si="39"/>
        <v>400</v>
      </c>
      <c r="Z55" s="124"/>
      <c r="AA55" s="124"/>
      <c r="AB55" s="124"/>
      <c r="AC55" s="124"/>
      <c r="AD55" s="202">
        <v>0</v>
      </c>
      <c r="AE55" s="203" t="s">
        <v>479</v>
      </c>
      <c r="AF55" s="119" t="s">
        <v>467</v>
      </c>
      <c r="AG55" s="67" t="s">
        <v>468</v>
      </c>
      <c r="AH55" s="47" t="s">
        <v>475</v>
      </c>
    </row>
    <row r="56" spans="1:34" ht="31.5" customHeight="1" x14ac:dyDescent="0.35">
      <c r="A56" s="66" t="s">
        <v>184</v>
      </c>
      <c r="B56" s="49" t="s">
        <v>177</v>
      </c>
      <c r="C56" s="49" t="s">
        <v>185</v>
      </c>
      <c r="D56" s="49" t="s">
        <v>186</v>
      </c>
      <c r="E56" s="79">
        <v>250</v>
      </c>
      <c r="F56" s="32">
        <v>0.19</v>
      </c>
      <c r="G56" s="192">
        <f t="shared" si="31"/>
        <v>47.5</v>
      </c>
      <c r="H56" s="79">
        <v>500</v>
      </c>
      <c r="I56" s="32">
        <v>0.13</v>
      </c>
      <c r="J56" s="192">
        <f t="shared" si="35"/>
        <v>65</v>
      </c>
      <c r="K56" s="79">
        <v>1000</v>
      </c>
      <c r="L56" s="32">
        <v>0.08</v>
      </c>
      <c r="M56" s="192">
        <f t="shared" si="36"/>
        <v>80</v>
      </c>
      <c r="N56" s="79">
        <v>2500</v>
      </c>
      <c r="O56" s="32">
        <v>0.05</v>
      </c>
      <c r="P56" s="192">
        <f t="shared" si="37"/>
        <v>125</v>
      </c>
      <c r="Q56" s="79">
        <v>5000</v>
      </c>
      <c r="R56" s="32">
        <v>0.04</v>
      </c>
      <c r="S56" s="192">
        <f t="shared" si="38"/>
        <v>200</v>
      </c>
      <c r="T56" s="79">
        <v>7500</v>
      </c>
      <c r="U56" s="32">
        <v>0.04</v>
      </c>
      <c r="V56" s="192">
        <f t="shared" ref="V56:V64" si="40">T56*U56</f>
        <v>300</v>
      </c>
      <c r="W56" s="79">
        <v>10000</v>
      </c>
      <c r="X56" s="32">
        <v>0.04</v>
      </c>
      <c r="Y56" s="195">
        <f t="shared" si="39"/>
        <v>400</v>
      </c>
      <c r="Z56" s="125"/>
      <c r="AA56" s="125"/>
      <c r="AB56" s="125"/>
      <c r="AC56" s="125"/>
      <c r="AD56" s="202">
        <v>0</v>
      </c>
      <c r="AE56" s="204" t="s">
        <v>479</v>
      </c>
      <c r="AF56" s="120" t="s">
        <v>467</v>
      </c>
      <c r="AG56" s="69" t="s">
        <v>468</v>
      </c>
      <c r="AH56" s="51" t="s">
        <v>475</v>
      </c>
    </row>
    <row r="57" spans="1:34" ht="31.5" customHeight="1" x14ac:dyDescent="0.35">
      <c r="A57" s="68" t="s">
        <v>187</v>
      </c>
      <c r="B57" s="45" t="s">
        <v>181</v>
      </c>
      <c r="C57" s="45" t="s">
        <v>188</v>
      </c>
      <c r="D57" s="45" t="s">
        <v>189</v>
      </c>
      <c r="E57" s="78">
        <v>250</v>
      </c>
      <c r="F57" s="31">
        <v>0.31</v>
      </c>
      <c r="G57" s="195">
        <f t="shared" si="31"/>
        <v>77.5</v>
      </c>
      <c r="H57" s="78">
        <v>500</v>
      </c>
      <c r="I57" s="31">
        <v>0.21</v>
      </c>
      <c r="J57" s="195">
        <f t="shared" si="35"/>
        <v>105</v>
      </c>
      <c r="K57" s="78">
        <v>1000</v>
      </c>
      <c r="L57" s="31">
        <v>0.16</v>
      </c>
      <c r="M57" s="195">
        <f t="shared" si="36"/>
        <v>160</v>
      </c>
      <c r="N57" s="78">
        <v>2500</v>
      </c>
      <c r="O57" s="31">
        <v>0.14000000000000001</v>
      </c>
      <c r="P57" s="195">
        <f t="shared" si="37"/>
        <v>350.00000000000006</v>
      </c>
      <c r="Q57" s="78">
        <v>5000</v>
      </c>
      <c r="R57" s="31">
        <v>0.13</v>
      </c>
      <c r="S57" s="195">
        <f t="shared" si="38"/>
        <v>650</v>
      </c>
      <c r="T57" s="78">
        <v>7500</v>
      </c>
      <c r="U57" s="31">
        <v>0.11</v>
      </c>
      <c r="V57" s="195">
        <f t="shared" si="40"/>
        <v>825</v>
      </c>
      <c r="W57" s="78">
        <v>10000</v>
      </c>
      <c r="X57" s="31">
        <v>0.11</v>
      </c>
      <c r="Y57" s="195">
        <f t="shared" si="39"/>
        <v>1100</v>
      </c>
      <c r="Z57" s="124"/>
      <c r="AA57" s="124"/>
      <c r="AB57" s="124"/>
      <c r="AC57" s="124"/>
      <c r="AD57" s="202">
        <v>0</v>
      </c>
      <c r="AE57" s="29" t="s">
        <v>479</v>
      </c>
      <c r="AF57" s="119" t="s">
        <v>467</v>
      </c>
      <c r="AG57" s="67" t="s">
        <v>468</v>
      </c>
      <c r="AH57" s="47" t="s">
        <v>475</v>
      </c>
    </row>
    <row r="58" spans="1:34" ht="31.5" customHeight="1" x14ac:dyDescent="0.35">
      <c r="A58" s="66" t="s">
        <v>190</v>
      </c>
      <c r="B58" s="49" t="s">
        <v>177</v>
      </c>
      <c r="C58" s="49" t="s">
        <v>191</v>
      </c>
      <c r="D58" s="49" t="s">
        <v>192</v>
      </c>
      <c r="E58" s="79">
        <v>250</v>
      </c>
      <c r="F58" s="32">
        <v>0.28000000000000003</v>
      </c>
      <c r="G58" s="192">
        <f t="shared" si="31"/>
        <v>70</v>
      </c>
      <c r="H58" s="79">
        <v>500</v>
      </c>
      <c r="I58" s="32">
        <v>0.2</v>
      </c>
      <c r="J58" s="192">
        <f t="shared" si="35"/>
        <v>100</v>
      </c>
      <c r="K58" s="79">
        <v>1000</v>
      </c>
      <c r="L58" s="32">
        <v>0.15</v>
      </c>
      <c r="M58" s="192">
        <f t="shared" si="36"/>
        <v>150</v>
      </c>
      <c r="N58" s="79">
        <v>2500</v>
      </c>
      <c r="O58" s="32">
        <v>0.13</v>
      </c>
      <c r="P58" s="192">
        <f t="shared" si="37"/>
        <v>325</v>
      </c>
      <c r="Q58" s="79">
        <v>5000</v>
      </c>
      <c r="R58" s="32">
        <v>0.11</v>
      </c>
      <c r="S58" s="192">
        <f t="shared" si="38"/>
        <v>550</v>
      </c>
      <c r="T58" s="79">
        <v>7500</v>
      </c>
      <c r="U58" s="32">
        <v>0.1</v>
      </c>
      <c r="V58" s="192">
        <f t="shared" si="40"/>
        <v>750</v>
      </c>
      <c r="W58" s="79">
        <v>10000</v>
      </c>
      <c r="X58" s="32">
        <v>0.1</v>
      </c>
      <c r="Y58" s="195">
        <f t="shared" si="39"/>
        <v>1000</v>
      </c>
      <c r="Z58" s="125"/>
      <c r="AA58" s="125"/>
      <c r="AB58" s="125"/>
      <c r="AC58" s="125"/>
      <c r="AD58" s="202">
        <v>0</v>
      </c>
      <c r="AE58" s="30" t="s">
        <v>479</v>
      </c>
      <c r="AF58" s="120" t="s">
        <v>467</v>
      </c>
      <c r="AG58" s="69" t="s">
        <v>468</v>
      </c>
      <c r="AH58" s="51" t="s">
        <v>475</v>
      </c>
    </row>
    <row r="59" spans="1:34" ht="31.5" customHeight="1" x14ac:dyDescent="0.35">
      <c r="A59" s="68" t="s">
        <v>193</v>
      </c>
      <c r="B59" s="45" t="s">
        <v>181</v>
      </c>
      <c r="C59" s="45" t="s">
        <v>194</v>
      </c>
      <c r="D59" s="45" t="s">
        <v>195</v>
      </c>
      <c r="E59" s="78">
        <v>250</v>
      </c>
      <c r="F59" s="31" t="s">
        <v>403</v>
      </c>
      <c r="G59" s="195" t="e">
        <f t="shared" si="31"/>
        <v>#VALUE!</v>
      </c>
      <c r="H59" s="78">
        <v>500</v>
      </c>
      <c r="I59" s="31" t="s">
        <v>403</v>
      </c>
      <c r="J59" s="195" t="e">
        <f t="shared" si="35"/>
        <v>#VALUE!</v>
      </c>
      <c r="K59" s="78">
        <v>1000</v>
      </c>
      <c r="L59" s="31">
        <v>0.28000000000000003</v>
      </c>
      <c r="M59" s="195">
        <f t="shared" si="36"/>
        <v>280</v>
      </c>
      <c r="N59" s="78">
        <v>2500</v>
      </c>
      <c r="O59" s="31">
        <v>0.23</v>
      </c>
      <c r="P59" s="195">
        <f t="shared" si="37"/>
        <v>575</v>
      </c>
      <c r="Q59" s="78">
        <v>5000</v>
      </c>
      <c r="R59" s="31">
        <v>0.2</v>
      </c>
      <c r="S59" s="195">
        <f t="shared" si="38"/>
        <v>1000</v>
      </c>
      <c r="T59" s="78">
        <v>7500</v>
      </c>
      <c r="U59" s="31">
        <v>0.19</v>
      </c>
      <c r="V59" s="195">
        <f t="shared" si="40"/>
        <v>1425</v>
      </c>
      <c r="W59" s="78">
        <v>10000</v>
      </c>
      <c r="X59" s="31">
        <v>0.19</v>
      </c>
      <c r="Y59" s="195">
        <f t="shared" si="39"/>
        <v>1900</v>
      </c>
      <c r="Z59" s="124"/>
      <c r="AA59" s="124"/>
      <c r="AB59" s="124"/>
      <c r="AC59" s="124"/>
      <c r="AD59" s="202">
        <v>0</v>
      </c>
      <c r="AE59" s="29">
        <v>11</v>
      </c>
      <c r="AF59" s="119" t="s">
        <v>467</v>
      </c>
      <c r="AG59" s="67" t="s">
        <v>468</v>
      </c>
      <c r="AH59" s="47" t="s">
        <v>503</v>
      </c>
    </row>
    <row r="60" spans="1:34" ht="31.5" customHeight="1" x14ac:dyDescent="0.35">
      <c r="A60" s="66" t="s">
        <v>196</v>
      </c>
      <c r="B60" s="49" t="s">
        <v>177</v>
      </c>
      <c r="C60" s="49" t="s">
        <v>197</v>
      </c>
      <c r="D60" s="49" t="s">
        <v>198</v>
      </c>
      <c r="E60" s="79">
        <v>250</v>
      </c>
      <c r="F60" s="32">
        <v>0.38</v>
      </c>
      <c r="G60" s="192">
        <f t="shared" si="31"/>
        <v>95</v>
      </c>
      <c r="H60" s="79">
        <v>500</v>
      </c>
      <c r="I60" s="32">
        <v>0.28000000000000003</v>
      </c>
      <c r="J60" s="192">
        <f t="shared" si="35"/>
        <v>140</v>
      </c>
      <c r="K60" s="79">
        <v>1000</v>
      </c>
      <c r="L60" s="32">
        <v>0.19</v>
      </c>
      <c r="M60" s="192">
        <f t="shared" si="36"/>
        <v>190</v>
      </c>
      <c r="N60" s="79">
        <v>2500</v>
      </c>
      <c r="O60" s="32">
        <v>0.14000000000000001</v>
      </c>
      <c r="P60" s="192">
        <f t="shared" si="37"/>
        <v>350.00000000000006</v>
      </c>
      <c r="Q60" s="79">
        <v>5000</v>
      </c>
      <c r="R60" s="32">
        <v>0.11</v>
      </c>
      <c r="S60" s="192">
        <f t="shared" si="38"/>
        <v>550</v>
      </c>
      <c r="T60" s="79">
        <v>7500</v>
      </c>
      <c r="U60" s="32">
        <v>0.11</v>
      </c>
      <c r="V60" s="192">
        <f t="shared" si="40"/>
        <v>825</v>
      </c>
      <c r="W60" s="79">
        <v>10000</v>
      </c>
      <c r="X60" s="32">
        <v>0.11</v>
      </c>
      <c r="Y60" s="195">
        <f t="shared" si="39"/>
        <v>1100</v>
      </c>
      <c r="Z60" s="125"/>
      <c r="AA60" s="125"/>
      <c r="AB60" s="125"/>
      <c r="AC60" s="125"/>
      <c r="AD60" s="202">
        <v>0</v>
      </c>
      <c r="AE60" s="30" t="s">
        <v>479</v>
      </c>
      <c r="AF60" s="120" t="s">
        <v>467</v>
      </c>
      <c r="AG60" s="69" t="s">
        <v>468</v>
      </c>
      <c r="AH60" s="51" t="s">
        <v>475</v>
      </c>
    </row>
    <row r="61" spans="1:34" ht="31.5" customHeight="1" x14ac:dyDescent="0.35">
      <c r="A61" s="68" t="s">
        <v>199</v>
      </c>
      <c r="B61" s="45" t="s">
        <v>181</v>
      </c>
      <c r="C61" s="45" t="s">
        <v>200</v>
      </c>
      <c r="D61" s="45" t="s">
        <v>201</v>
      </c>
      <c r="E61" s="78">
        <v>250</v>
      </c>
      <c r="F61" s="31">
        <v>0.38</v>
      </c>
      <c r="G61" s="195">
        <f t="shared" si="31"/>
        <v>95</v>
      </c>
      <c r="H61" s="78">
        <v>500</v>
      </c>
      <c r="I61" s="31">
        <v>0.28000000000000003</v>
      </c>
      <c r="J61" s="195">
        <f t="shared" si="35"/>
        <v>140</v>
      </c>
      <c r="K61" s="78">
        <v>1000</v>
      </c>
      <c r="L61" s="31">
        <v>0.19</v>
      </c>
      <c r="M61" s="195">
        <f t="shared" si="36"/>
        <v>190</v>
      </c>
      <c r="N61" s="78">
        <v>2500</v>
      </c>
      <c r="O61" s="31">
        <v>0.14000000000000001</v>
      </c>
      <c r="P61" s="195">
        <f t="shared" si="37"/>
        <v>350.00000000000006</v>
      </c>
      <c r="Q61" s="78">
        <v>5000</v>
      </c>
      <c r="R61" s="31">
        <v>0.11</v>
      </c>
      <c r="S61" s="195">
        <f t="shared" si="38"/>
        <v>550</v>
      </c>
      <c r="T61" s="78">
        <v>7500</v>
      </c>
      <c r="U61" s="31">
        <v>0.11</v>
      </c>
      <c r="V61" s="195">
        <f t="shared" si="40"/>
        <v>825</v>
      </c>
      <c r="W61" s="78">
        <v>10000</v>
      </c>
      <c r="X61" s="31">
        <v>0.11</v>
      </c>
      <c r="Y61" s="195">
        <f t="shared" si="39"/>
        <v>1100</v>
      </c>
      <c r="Z61" s="124"/>
      <c r="AA61" s="124"/>
      <c r="AB61" s="124"/>
      <c r="AC61" s="124"/>
      <c r="AD61" s="202">
        <v>0</v>
      </c>
      <c r="AE61" s="29" t="s">
        <v>479</v>
      </c>
      <c r="AF61" s="119" t="s">
        <v>467</v>
      </c>
      <c r="AG61" s="67" t="s">
        <v>468</v>
      </c>
      <c r="AH61" s="47" t="s">
        <v>443</v>
      </c>
    </row>
    <row r="62" spans="1:34" ht="31.5" customHeight="1" x14ac:dyDescent="0.35">
      <c r="A62" s="66" t="s">
        <v>202</v>
      </c>
      <c r="B62" s="49" t="s">
        <v>181</v>
      </c>
      <c r="C62" s="49" t="s">
        <v>203</v>
      </c>
      <c r="D62" s="49" t="s">
        <v>204</v>
      </c>
      <c r="E62" s="79">
        <v>250</v>
      </c>
      <c r="F62" s="32">
        <v>0.19</v>
      </c>
      <c r="G62" s="192">
        <f t="shared" si="31"/>
        <v>47.5</v>
      </c>
      <c r="H62" s="79">
        <v>500</v>
      </c>
      <c r="I62" s="32">
        <v>0.13</v>
      </c>
      <c r="J62" s="192">
        <f t="shared" si="35"/>
        <v>65</v>
      </c>
      <c r="K62" s="79">
        <v>1000</v>
      </c>
      <c r="L62" s="32">
        <v>0.08</v>
      </c>
      <c r="M62" s="192">
        <f t="shared" si="36"/>
        <v>80</v>
      </c>
      <c r="N62" s="79">
        <v>2500</v>
      </c>
      <c r="O62" s="32">
        <v>0.05</v>
      </c>
      <c r="P62" s="192">
        <f t="shared" si="37"/>
        <v>125</v>
      </c>
      <c r="Q62" s="79">
        <v>5000</v>
      </c>
      <c r="R62" s="32">
        <v>0.04</v>
      </c>
      <c r="S62" s="192">
        <f t="shared" si="38"/>
        <v>200</v>
      </c>
      <c r="T62" s="79">
        <v>7500</v>
      </c>
      <c r="U62" s="32">
        <v>0.04</v>
      </c>
      <c r="V62" s="192">
        <f t="shared" si="40"/>
        <v>300</v>
      </c>
      <c r="W62" s="79">
        <v>10000</v>
      </c>
      <c r="X62" s="32">
        <v>0.04</v>
      </c>
      <c r="Y62" s="195">
        <f t="shared" si="39"/>
        <v>400</v>
      </c>
      <c r="Z62" s="125"/>
      <c r="AA62" s="125"/>
      <c r="AB62" s="125"/>
      <c r="AC62" s="125"/>
      <c r="AD62" s="202">
        <v>0</v>
      </c>
      <c r="AE62" s="30" t="s">
        <v>479</v>
      </c>
      <c r="AF62" s="120" t="s">
        <v>467</v>
      </c>
      <c r="AG62" s="69" t="s">
        <v>468</v>
      </c>
      <c r="AH62" s="51" t="s">
        <v>475</v>
      </c>
    </row>
    <row r="63" spans="1:34" ht="46.9" customHeight="1" x14ac:dyDescent="0.35">
      <c r="A63" s="68" t="s">
        <v>205</v>
      </c>
      <c r="B63" s="45" t="s">
        <v>206</v>
      </c>
      <c r="C63" s="45" t="s">
        <v>207</v>
      </c>
      <c r="D63" s="45" t="s">
        <v>378</v>
      </c>
      <c r="E63" s="78">
        <v>250</v>
      </c>
      <c r="F63" s="31">
        <v>0.23</v>
      </c>
      <c r="G63" s="195">
        <f t="shared" si="31"/>
        <v>57.5</v>
      </c>
      <c r="H63" s="78">
        <v>500</v>
      </c>
      <c r="I63" s="31">
        <v>0.15</v>
      </c>
      <c r="J63" s="195">
        <f t="shared" si="35"/>
        <v>75</v>
      </c>
      <c r="K63" s="78">
        <v>1000</v>
      </c>
      <c r="L63" s="31">
        <v>0.11</v>
      </c>
      <c r="M63" s="195">
        <f t="shared" si="36"/>
        <v>110</v>
      </c>
      <c r="N63" s="78">
        <v>2500</v>
      </c>
      <c r="O63" s="31">
        <v>0.09</v>
      </c>
      <c r="P63" s="195">
        <f t="shared" si="37"/>
        <v>225</v>
      </c>
      <c r="Q63" s="78">
        <v>5000</v>
      </c>
      <c r="R63" s="31">
        <v>0.08</v>
      </c>
      <c r="S63" s="195">
        <f t="shared" si="38"/>
        <v>400</v>
      </c>
      <c r="T63" s="78">
        <v>7500</v>
      </c>
      <c r="U63" s="31">
        <v>0.08</v>
      </c>
      <c r="V63" s="195">
        <f t="shared" si="40"/>
        <v>600</v>
      </c>
      <c r="W63" s="78">
        <v>10000</v>
      </c>
      <c r="X63" s="31">
        <v>0.08</v>
      </c>
      <c r="Y63" s="195">
        <f t="shared" si="39"/>
        <v>800</v>
      </c>
      <c r="Z63" s="124"/>
      <c r="AA63" s="124"/>
      <c r="AB63" s="124"/>
      <c r="AC63" s="124"/>
      <c r="AD63" s="202">
        <v>0</v>
      </c>
      <c r="AE63" s="29" t="s">
        <v>479</v>
      </c>
      <c r="AF63" s="119" t="s">
        <v>467</v>
      </c>
      <c r="AG63" s="67" t="s">
        <v>468</v>
      </c>
      <c r="AH63" s="47" t="s">
        <v>504</v>
      </c>
    </row>
    <row r="64" spans="1:34" ht="31.5" customHeight="1" x14ac:dyDescent="0.35">
      <c r="A64" s="66" t="s">
        <v>208</v>
      </c>
      <c r="B64" s="49" t="s">
        <v>209</v>
      </c>
      <c r="C64" s="49" t="s">
        <v>209</v>
      </c>
      <c r="D64" s="49" t="s">
        <v>210</v>
      </c>
      <c r="E64" s="79">
        <v>250</v>
      </c>
      <c r="F64" s="32">
        <v>0.2</v>
      </c>
      <c r="G64" s="192">
        <f t="shared" si="31"/>
        <v>50</v>
      </c>
      <c r="H64" s="79">
        <v>500</v>
      </c>
      <c r="I64" s="32">
        <v>0.14000000000000001</v>
      </c>
      <c r="J64" s="192">
        <f t="shared" si="35"/>
        <v>70</v>
      </c>
      <c r="K64" s="79">
        <v>1000</v>
      </c>
      <c r="L64" s="32">
        <v>0.11</v>
      </c>
      <c r="M64" s="192">
        <f t="shared" si="36"/>
        <v>110</v>
      </c>
      <c r="N64" s="79">
        <v>2500</v>
      </c>
      <c r="O64" s="32">
        <v>0.09</v>
      </c>
      <c r="P64" s="192">
        <f t="shared" si="37"/>
        <v>225</v>
      </c>
      <c r="Q64" s="79">
        <v>5000</v>
      </c>
      <c r="R64" s="32">
        <v>0.08</v>
      </c>
      <c r="S64" s="192">
        <f t="shared" si="38"/>
        <v>400</v>
      </c>
      <c r="T64" s="79">
        <v>7500</v>
      </c>
      <c r="U64" s="32">
        <v>0.08</v>
      </c>
      <c r="V64" s="192">
        <f t="shared" si="40"/>
        <v>600</v>
      </c>
      <c r="W64" s="79">
        <v>10000</v>
      </c>
      <c r="X64" s="32">
        <v>0.06</v>
      </c>
      <c r="Y64" s="195">
        <f t="shared" si="39"/>
        <v>600</v>
      </c>
      <c r="Z64" s="125"/>
      <c r="AA64" s="125"/>
      <c r="AB64" s="125"/>
      <c r="AC64" s="125"/>
      <c r="AD64" s="202">
        <v>0</v>
      </c>
      <c r="AE64" s="30" t="s">
        <v>479</v>
      </c>
      <c r="AF64" s="120" t="s">
        <v>467</v>
      </c>
      <c r="AG64" s="69" t="s">
        <v>468</v>
      </c>
      <c r="AH64" s="51" t="s">
        <v>475</v>
      </c>
    </row>
  </sheetData>
  <mergeCells count="4">
    <mergeCell ref="E1:H1"/>
    <mergeCell ref="Z3:AC3"/>
    <mergeCell ref="E3:Y4"/>
    <mergeCell ref="Z4:AC4"/>
  </mergeCells>
  <phoneticPr fontId="8" type="noConversion"/>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C3C3-BBA7-4CF4-BE85-852D3923EBAB}">
  <dimension ref="A1:N17"/>
  <sheetViews>
    <sheetView workbookViewId="0">
      <selection activeCell="G20" sqref="G20"/>
    </sheetView>
  </sheetViews>
  <sheetFormatPr defaultColWidth="9.1796875" defaultRowHeight="30" customHeight="1" x14ac:dyDescent="0.35"/>
  <cols>
    <col min="1" max="1" width="7.7265625" style="12" customWidth="1"/>
    <col min="2" max="2" width="18" style="12" bestFit="1" customWidth="1"/>
    <col min="3" max="3" width="22.81640625" style="12" customWidth="1"/>
    <col min="4" max="4" width="49" style="12" bestFit="1" customWidth="1"/>
    <col min="5" max="5" width="9.453125" style="12" bestFit="1" customWidth="1"/>
    <col min="6" max="6" width="20.54296875" style="12" customWidth="1"/>
    <col min="7" max="7" width="12.54296875" style="19" customWidth="1"/>
    <col min="8" max="8" width="11.1796875" style="19" bestFit="1" customWidth="1"/>
    <col min="9" max="9" width="64.453125" style="1" customWidth="1"/>
    <col min="10" max="16384" width="9.1796875" style="12"/>
  </cols>
  <sheetData>
    <row r="1" spans="1:14" customFormat="1" ht="18.5" x14ac:dyDescent="0.45">
      <c r="A1" s="16" t="s">
        <v>211</v>
      </c>
      <c r="B1" s="12"/>
      <c r="E1" s="14" t="s">
        <v>13</v>
      </c>
      <c r="F1" s="268" t="str">
        <f>'A Print Projects'!E1</f>
        <v>ODP Business Solutions, LLC</v>
      </c>
      <c r="G1" s="268"/>
      <c r="H1" s="268"/>
      <c r="I1" s="9"/>
      <c r="J1" s="17"/>
      <c r="K1" s="17"/>
      <c r="L1" s="17"/>
      <c r="M1" s="17"/>
      <c r="N1" s="17"/>
    </row>
    <row r="2" spans="1:14" customFormat="1" ht="18.5" x14ac:dyDescent="0.45">
      <c r="A2" s="20" t="s">
        <v>212</v>
      </c>
      <c r="B2" s="12"/>
      <c r="D2" s="15"/>
      <c r="E2" s="16"/>
      <c r="F2" s="16"/>
      <c r="G2" s="21"/>
      <c r="H2" s="21"/>
      <c r="I2" s="9"/>
    </row>
    <row r="3" spans="1:14" ht="14.5" x14ac:dyDescent="0.35">
      <c r="A3" s="172" t="s">
        <v>422</v>
      </c>
    </row>
    <row r="4" spans="1:14" s="26" customFormat="1" ht="30" customHeight="1" x14ac:dyDescent="0.35">
      <c r="A4" s="65" t="s">
        <v>24</v>
      </c>
      <c r="B4" s="121" t="s">
        <v>213</v>
      </c>
      <c r="C4" s="25" t="s">
        <v>214</v>
      </c>
      <c r="D4" s="25" t="s">
        <v>215</v>
      </c>
      <c r="E4" s="25" t="s">
        <v>216</v>
      </c>
      <c r="F4" s="25" t="s">
        <v>217</v>
      </c>
      <c r="G4" s="25" t="s">
        <v>218</v>
      </c>
      <c r="H4" s="25" t="s">
        <v>219</v>
      </c>
      <c r="I4" s="25" t="s">
        <v>35</v>
      </c>
    </row>
    <row r="5" spans="1:14" ht="30" customHeight="1" x14ac:dyDescent="0.35">
      <c r="A5" s="68" t="s">
        <v>220</v>
      </c>
      <c r="B5" s="5" t="s">
        <v>221</v>
      </c>
      <c r="C5" s="4" t="s">
        <v>222</v>
      </c>
      <c r="D5" s="4" t="s">
        <v>223</v>
      </c>
      <c r="E5" s="10" t="s">
        <v>224</v>
      </c>
      <c r="F5" s="10" t="s">
        <v>225</v>
      </c>
      <c r="G5" s="24" t="s">
        <v>403</v>
      </c>
      <c r="H5" s="11" t="s">
        <v>226</v>
      </c>
      <c r="I5" s="199" t="s">
        <v>446</v>
      </c>
    </row>
    <row r="6" spans="1:14" ht="30" customHeight="1" x14ac:dyDescent="0.35">
      <c r="A6" s="66" t="s">
        <v>227</v>
      </c>
      <c r="B6" s="7" t="s">
        <v>221</v>
      </c>
      <c r="C6" s="6" t="s">
        <v>222</v>
      </c>
      <c r="D6" s="6" t="s">
        <v>223</v>
      </c>
      <c r="E6" s="6" t="s">
        <v>228</v>
      </c>
      <c r="F6" s="6" t="s">
        <v>225</v>
      </c>
      <c r="G6" s="22" t="s">
        <v>403</v>
      </c>
      <c r="H6" s="7" t="s">
        <v>226</v>
      </c>
      <c r="I6" s="23" t="s">
        <v>446</v>
      </c>
    </row>
    <row r="7" spans="1:14" ht="30" customHeight="1" x14ac:dyDescent="0.35">
      <c r="A7" s="68" t="s">
        <v>229</v>
      </c>
      <c r="B7" s="5" t="s">
        <v>221</v>
      </c>
      <c r="C7" s="4" t="s">
        <v>222</v>
      </c>
      <c r="D7" s="4" t="s">
        <v>223</v>
      </c>
      <c r="E7" s="10" t="s">
        <v>230</v>
      </c>
      <c r="F7" s="10" t="s">
        <v>225</v>
      </c>
      <c r="G7" s="24" t="s">
        <v>403</v>
      </c>
      <c r="H7" s="11" t="s">
        <v>226</v>
      </c>
      <c r="I7" s="199" t="s">
        <v>446</v>
      </c>
    </row>
    <row r="8" spans="1:14" ht="30" customHeight="1" x14ac:dyDescent="0.35">
      <c r="A8" s="66" t="s">
        <v>231</v>
      </c>
      <c r="B8" s="7" t="s">
        <v>221</v>
      </c>
      <c r="C8" s="6" t="s">
        <v>232</v>
      </c>
      <c r="D8" s="6" t="s">
        <v>233</v>
      </c>
      <c r="E8" s="6" t="s">
        <v>224</v>
      </c>
      <c r="F8" s="6" t="s">
        <v>234</v>
      </c>
      <c r="G8" s="35" t="s">
        <v>403</v>
      </c>
      <c r="H8" s="7" t="s">
        <v>226</v>
      </c>
      <c r="I8" s="23" t="s">
        <v>446</v>
      </c>
    </row>
    <row r="9" spans="1:14" ht="30" customHeight="1" x14ac:dyDescent="0.35">
      <c r="A9" s="68" t="s">
        <v>235</v>
      </c>
      <c r="B9" s="5" t="s">
        <v>221</v>
      </c>
      <c r="C9" s="4" t="s">
        <v>232</v>
      </c>
      <c r="D9" s="4" t="s">
        <v>233</v>
      </c>
      <c r="E9" s="10" t="s">
        <v>228</v>
      </c>
      <c r="F9" s="10" t="s">
        <v>234</v>
      </c>
      <c r="G9" s="8" t="s">
        <v>403</v>
      </c>
      <c r="H9" s="11" t="s">
        <v>226</v>
      </c>
      <c r="I9" s="199" t="s">
        <v>446</v>
      </c>
    </row>
    <row r="10" spans="1:14" ht="30" customHeight="1" x14ac:dyDescent="0.35">
      <c r="A10" s="66" t="s">
        <v>236</v>
      </c>
      <c r="B10" s="7" t="s">
        <v>221</v>
      </c>
      <c r="C10" s="6" t="s">
        <v>232</v>
      </c>
      <c r="D10" s="6" t="s">
        <v>233</v>
      </c>
      <c r="E10" s="6" t="s">
        <v>230</v>
      </c>
      <c r="F10" s="6" t="s">
        <v>234</v>
      </c>
      <c r="G10" s="35" t="s">
        <v>403</v>
      </c>
      <c r="H10" s="7" t="s">
        <v>226</v>
      </c>
      <c r="I10" s="23" t="s">
        <v>446</v>
      </c>
    </row>
    <row r="11" spans="1:14" ht="30" customHeight="1" x14ac:dyDescent="0.35">
      <c r="A11" s="68" t="s">
        <v>237</v>
      </c>
      <c r="B11" s="5" t="s">
        <v>243</v>
      </c>
      <c r="C11" s="4" t="s">
        <v>244</v>
      </c>
      <c r="D11" s="4" t="s">
        <v>245</v>
      </c>
      <c r="E11" s="10" t="s">
        <v>238</v>
      </c>
      <c r="F11" s="10" t="s">
        <v>246</v>
      </c>
      <c r="G11" s="24">
        <v>100.05</v>
      </c>
      <c r="H11" s="11" t="s">
        <v>247</v>
      </c>
      <c r="I11" s="199"/>
    </row>
    <row r="12" spans="1:14" ht="30" customHeight="1" x14ac:dyDescent="0.35">
      <c r="A12" s="66" t="s">
        <v>239</v>
      </c>
      <c r="B12" s="7" t="s">
        <v>243</v>
      </c>
      <c r="C12" s="6" t="s">
        <v>249</v>
      </c>
      <c r="D12" s="6" t="s">
        <v>250</v>
      </c>
      <c r="E12" s="6" t="s">
        <v>238</v>
      </c>
      <c r="F12" s="6" t="s">
        <v>246</v>
      </c>
      <c r="G12" s="22">
        <v>100.05</v>
      </c>
      <c r="H12" s="7" t="s">
        <v>247</v>
      </c>
      <c r="I12" s="23"/>
    </row>
    <row r="13" spans="1:14" ht="30" customHeight="1" x14ac:dyDescent="0.35">
      <c r="A13" s="68" t="s">
        <v>240</v>
      </c>
      <c r="B13" s="5" t="s">
        <v>243</v>
      </c>
      <c r="C13" s="4" t="s">
        <v>252</v>
      </c>
      <c r="D13" s="4" t="s">
        <v>253</v>
      </c>
      <c r="E13" s="10" t="s">
        <v>238</v>
      </c>
      <c r="F13" s="10" t="s">
        <v>254</v>
      </c>
      <c r="G13" s="24">
        <v>100.05</v>
      </c>
      <c r="H13" s="11" t="s">
        <v>226</v>
      </c>
      <c r="I13" s="199"/>
    </row>
    <row r="14" spans="1:14" ht="49.5" customHeight="1" x14ac:dyDescent="0.35">
      <c r="A14" s="66" t="s">
        <v>241</v>
      </c>
      <c r="B14" s="7" t="s">
        <v>255</v>
      </c>
      <c r="C14" s="6" t="s">
        <v>256</v>
      </c>
      <c r="D14" s="6" t="s">
        <v>257</v>
      </c>
      <c r="E14" s="6" t="s">
        <v>238</v>
      </c>
      <c r="F14" s="6" t="s">
        <v>258</v>
      </c>
      <c r="G14" s="22"/>
      <c r="H14" s="7" t="s">
        <v>259</v>
      </c>
      <c r="I14" s="23" t="s">
        <v>447</v>
      </c>
    </row>
    <row r="15" spans="1:14" ht="50.25" customHeight="1" x14ac:dyDescent="0.35">
      <c r="A15" s="68" t="s">
        <v>242</v>
      </c>
      <c r="B15" s="5" t="s">
        <v>255</v>
      </c>
      <c r="C15" s="4" t="s">
        <v>260</v>
      </c>
      <c r="D15" s="4" t="s">
        <v>261</v>
      </c>
      <c r="E15" s="10" t="s">
        <v>238</v>
      </c>
      <c r="F15" s="10" t="s">
        <v>258</v>
      </c>
      <c r="G15" s="24"/>
      <c r="H15" s="11" t="s">
        <v>259</v>
      </c>
      <c r="I15" s="199" t="s">
        <v>447</v>
      </c>
    </row>
    <row r="16" spans="1:14" ht="30" customHeight="1" x14ac:dyDescent="0.35">
      <c r="A16" s="66" t="s">
        <v>248</v>
      </c>
      <c r="B16" s="7" t="s">
        <v>262</v>
      </c>
      <c r="C16" s="6" t="s">
        <v>263</v>
      </c>
      <c r="D16" s="6" t="s">
        <v>264</v>
      </c>
      <c r="E16" s="6" t="s">
        <v>238</v>
      </c>
      <c r="F16" s="6" t="s">
        <v>254</v>
      </c>
      <c r="G16" s="22"/>
      <c r="H16" s="7" t="s">
        <v>226</v>
      </c>
      <c r="I16" s="23" t="s">
        <v>534</v>
      </c>
    </row>
    <row r="17" spans="1:9" ht="30" customHeight="1" x14ac:dyDescent="0.35">
      <c r="A17" s="68" t="s">
        <v>251</v>
      </c>
      <c r="B17" s="5" t="s">
        <v>262</v>
      </c>
      <c r="C17" s="4" t="s">
        <v>265</v>
      </c>
      <c r="D17" s="4" t="s">
        <v>266</v>
      </c>
      <c r="E17" s="10" t="s">
        <v>238</v>
      </c>
      <c r="F17" s="10" t="s">
        <v>267</v>
      </c>
      <c r="G17" s="24">
        <v>36</v>
      </c>
      <c r="H17" s="11" t="s">
        <v>268</v>
      </c>
      <c r="I17" s="199" t="s">
        <v>448</v>
      </c>
    </row>
  </sheetData>
  <mergeCells count="1">
    <mergeCell ref="F1:H1"/>
  </mergeCells>
  <phoneticPr fontId="8"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7"/>
  <sheetViews>
    <sheetView workbookViewId="0">
      <selection activeCell="X19" sqref="X19"/>
    </sheetView>
  </sheetViews>
  <sheetFormatPr defaultRowHeight="14.5" x14ac:dyDescent="0.35"/>
  <cols>
    <col min="1" max="1" width="11.453125" customWidth="1"/>
    <col min="2" max="2" width="14.7265625" bestFit="1" customWidth="1"/>
    <col min="3" max="3" width="34.81640625" bestFit="1" customWidth="1"/>
    <col min="4" max="4" width="9.81640625" bestFit="1" customWidth="1"/>
    <col min="5" max="5" width="4.81640625" style="82" bestFit="1" customWidth="1"/>
    <col min="6" max="6" width="8.54296875" style="82" bestFit="1" customWidth="1"/>
    <col min="7" max="7" width="8.81640625" style="87" bestFit="1" customWidth="1"/>
    <col min="8" max="8" width="4.81640625" style="82" bestFit="1" customWidth="1"/>
    <col min="9" max="9" width="8.54296875" style="82" bestFit="1" customWidth="1"/>
    <col min="10" max="10" width="8.81640625" style="87" bestFit="1" customWidth="1"/>
    <col min="11" max="11" width="6.26953125" style="82" bestFit="1" customWidth="1"/>
    <col min="12" max="12" width="8.54296875" style="82" bestFit="1" customWidth="1"/>
    <col min="13" max="13" width="8.81640625" style="87" bestFit="1" customWidth="1"/>
    <col min="14" max="14" width="6.26953125" style="82" bestFit="1" customWidth="1"/>
    <col min="15" max="15" width="8.54296875" style="82" bestFit="1" customWidth="1"/>
    <col min="16" max="16" width="8.81640625" style="87" bestFit="1" customWidth="1"/>
    <col min="17" max="17" width="6.26953125" style="82" bestFit="1" customWidth="1"/>
    <col min="18" max="18" width="8.54296875" style="82" bestFit="1" customWidth="1"/>
    <col min="19" max="19" width="10.7265625" style="87" customWidth="1"/>
    <col min="20" max="20" width="6.26953125" style="82" bestFit="1" customWidth="1"/>
    <col min="21" max="21" width="8.54296875" style="82" bestFit="1" customWidth="1"/>
    <col min="22" max="22" width="10.81640625" style="87" customWidth="1"/>
    <col min="23" max="23" width="7.26953125" style="82" bestFit="1" customWidth="1"/>
    <col min="24" max="24" width="8.54296875" style="82" bestFit="1" customWidth="1"/>
    <col min="25" max="25" width="10.81640625" style="87" customWidth="1"/>
    <col min="26" max="26" width="8.81640625" style="82" bestFit="1" customWidth="1"/>
    <col min="27" max="27" width="16.54296875" style="82" bestFit="1" customWidth="1"/>
    <col min="28" max="28" width="49.26953125" style="82" bestFit="1" customWidth="1"/>
    <col min="35" max="37" width="9.1796875" style="82"/>
  </cols>
  <sheetData>
    <row r="1" spans="1:37" ht="18.5" x14ac:dyDescent="0.45">
      <c r="A1" s="36" t="s">
        <v>211</v>
      </c>
      <c r="D1" s="37" t="s">
        <v>13</v>
      </c>
      <c r="E1" s="273" t="str">
        <f>'A Print Projects'!E1</f>
        <v>ODP Business Solutions, LLC</v>
      </c>
      <c r="F1" s="273"/>
      <c r="G1" s="274"/>
      <c r="H1" s="273"/>
      <c r="I1" s="84"/>
      <c r="J1" s="94"/>
    </row>
    <row r="2" spans="1:37" x14ac:dyDescent="0.35">
      <c r="A2" s="20" t="s">
        <v>269</v>
      </c>
      <c r="D2" s="37"/>
    </row>
    <row r="3" spans="1:37" ht="19.5" customHeight="1" thickBot="1" x14ac:dyDescent="0.4">
      <c r="A3" s="172" t="s">
        <v>422</v>
      </c>
      <c r="D3" s="37"/>
      <c r="E3" s="266" t="s">
        <v>15</v>
      </c>
      <c r="F3" s="266"/>
      <c r="G3" s="272"/>
      <c r="H3" s="266"/>
      <c r="I3" s="266"/>
      <c r="J3" s="272"/>
      <c r="K3" s="266"/>
      <c r="L3" s="266"/>
      <c r="M3" s="272"/>
      <c r="N3" s="266"/>
      <c r="O3" s="266"/>
      <c r="P3" s="272"/>
      <c r="Q3" s="266"/>
      <c r="R3" s="266"/>
      <c r="S3" s="272"/>
      <c r="T3" s="266"/>
      <c r="U3" s="266"/>
      <c r="V3" s="272"/>
      <c r="W3" s="266"/>
      <c r="X3" s="266"/>
      <c r="Y3" s="272"/>
      <c r="Z3" s="13"/>
      <c r="AA3" s="13"/>
      <c r="AB3" s="13"/>
    </row>
    <row r="4" spans="1:37" ht="18.5" x14ac:dyDescent="0.45">
      <c r="A4" s="36"/>
      <c r="D4" s="37"/>
      <c r="E4" s="269" t="s">
        <v>17</v>
      </c>
      <c r="F4" s="270"/>
      <c r="G4" s="271"/>
      <c r="H4" s="269" t="s">
        <v>18</v>
      </c>
      <c r="I4" s="270"/>
      <c r="J4" s="271"/>
      <c r="K4" s="269" t="s">
        <v>19</v>
      </c>
      <c r="L4" s="270"/>
      <c r="M4" s="271"/>
      <c r="N4" s="269" t="s">
        <v>20</v>
      </c>
      <c r="O4" s="270"/>
      <c r="P4" s="271"/>
      <c r="Q4" s="269" t="s">
        <v>21</v>
      </c>
      <c r="R4" s="270"/>
      <c r="S4" s="271"/>
      <c r="T4" s="269" t="s">
        <v>22</v>
      </c>
      <c r="U4" s="270"/>
      <c r="V4" s="271"/>
      <c r="W4" s="269" t="s">
        <v>23</v>
      </c>
      <c r="X4" s="270"/>
      <c r="Y4" s="271"/>
      <c r="Z4" s="91"/>
      <c r="AA4" s="91"/>
      <c r="AB4" s="91"/>
    </row>
    <row r="5" spans="1:37" s="48" customFormat="1" ht="30.75" customHeight="1" thickBot="1" x14ac:dyDescent="0.35">
      <c r="A5" s="56" t="s">
        <v>270</v>
      </c>
      <c r="B5" s="56" t="s">
        <v>271</v>
      </c>
      <c r="C5" s="56" t="s">
        <v>215</v>
      </c>
      <c r="D5" s="56" t="s">
        <v>272</v>
      </c>
      <c r="E5" s="75" t="s">
        <v>28</v>
      </c>
      <c r="F5" s="76" t="s">
        <v>29</v>
      </c>
      <c r="G5" s="98" t="s">
        <v>30</v>
      </c>
      <c r="H5" s="75" t="s">
        <v>28</v>
      </c>
      <c r="I5" s="76" t="s">
        <v>29</v>
      </c>
      <c r="J5" s="98" t="s">
        <v>30</v>
      </c>
      <c r="K5" s="75" t="s">
        <v>28</v>
      </c>
      <c r="L5" s="76" t="s">
        <v>29</v>
      </c>
      <c r="M5" s="98" t="s">
        <v>30</v>
      </c>
      <c r="N5" s="75" t="s">
        <v>28</v>
      </c>
      <c r="O5" s="76" t="s">
        <v>29</v>
      </c>
      <c r="P5" s="98" t="s">
        <v>30</v>
      </c>
      <c r="Q5" s="75" t="s">
        <v>28</v>
      </c>
      <c r="R5" s="76" t="s">
        <v>29</v>
      </c>
      <c r="S5" s="98" t="s">
        <v>30</v>
      </c>
      <c r="T5" s="75" t="s">
        <v>28</v>
      </c>
      <c r="U5" s="76" t="s">
        <v>29</v>
      </c>
      <c r="V5" s="98" t="s">
        <v>30</v>
      </c>
      <c r="W5" s="75" t="s">
        <v>28</v>
      </c>
      <c r="X5" s="76" t="s">
        <v>29</v>
      </c>
      <c r="Y5" s="98" t="s">
        <v>30</v>
      </c>
      <c r="Z5" s="101" t="s">
        <v>31</v>
      </c>
      <c r="AA5" s="93" t="s">
        <v>32</v>
      </c>
      <c r="AB5" s="93" t="s">
        <v>35</v>
      </c>
      <c r="AI5" s="80"/>
      <c r="AJ5" s="80"/>
      <c r="AK5" s="80"/>
    </row>
    <row r="6" spans="1:37" s="48" customFormat="1" ht="52.5" customHeight="1" x14ac:dyDescent="0.3">
      <c r="A6" s="45" t="s">
        <v>273</v>
      </c>
      <c r="B6" s="45" t="s">
        <v>274</v>
      </c>
      <c r="C6" s="130" t="s">
        <v>275</v>
      </c>
      <c r="D6" s="45" t="s">
        <v>276</v>
      </c>
      <c r="E6" s="78">
        <v>250</v>
      </c>
      <c r="F6" s="27">
        <v>0.45</v>
      </c>
      <c r="G6" s="99">
        <f>E6*F6</f>
        <v>112.5</v>
      </c>
      <c r="H6" s="78">
        <v>500</v>
      </c>
      <c r="I6" s="27">
        <v>0.45</v>
      </c>
      <c r="J6" s="99">
        <f>H6*I6</f>
        <v>225</v>
      </c>
      <c r="K6" s="78">
        <v>1000</v>
      </c>
      <c r="L6" s="27">
        <v>0.45</v>
      </c>
      <c r="M6" s="99">
        <f>K6*L6</f>
        <v>450</v>
      </c>
      <c r="N6" s="78">
        <v>2500</v>
      </c>
      <c r="O6" s="27">
        <v>0.45</v>
      </c>
      <c r="P6" s="99">
        <f>N6*O6</f>
        <v>1125</v>
      </c>
      <c r="Q6" s="78">
        <v>5000</v>
      </c>
      <c r="R6" s="27">
        <v>0.45</v>
      </c>
      <c r="S6" s="99">
        <f>Q6*R6</f>
        <v>2250</v>
      </c>
      <c r="T6" s="78">
        <v>7500</v>
      </c>
      <c r="U6" s="27">
        <v>0.45</v>
      </c>
      <c r="V6" s="99">
        <f>T6*U6</f>
        <v>3375</v>
      </c>
      <c r="W6" s="78">
        <v>10000</v>
      </c>
      <c r="X6" s="27">
        <v>0.45</v>
      </c>
      <c r="Y6" s="99">
        <f>W6*X6</f>
        <v>4500</v>
      </c>
      <c r="Z6" s="200">
        <v>0</v>
      </c>
      <c r="AA6" s="29" t="s">
        <v>449</v>
      </c>
      <c r="AB6" s="29" t="s">
        <v>535</v>
      </c>
      <c r="AI6" s="80"/>
      <c r="AJ6" s="80"/>
      <c r="AK6" s="80"/>
    </row>
    <row r="7" spans="1:37" s="48" customFormat="1" ht="168.75" customHeight="1" x14ac:dyDescent="0.3">
      <c r="A7" s="57" t="s">
        <v>277</v>
      </c>
      <c r="B7" s="57" t="s">
        <v>278</v>
      </c>
      <c r="C7" s="169" t="s">
        <v>461</v>
      </c>
      <c r="D7" s="57" t="s">
        <v>279</v>
      </c>
      <c r="E7" s="79">
        <v>250</v>
      </c>
      <c r="F7" s="28">
        <v>2.15</v>
      </c>
      <c r="G7" s="100">
        <f>E7*F7</f>
        <v>537.5</v>
      </c>
      <c r="H7" s="79">
        <v>500</v>
      </c>
      <c r="I7" s="28">
        <v>2.15</v>
      </c>
      <c r="J7" s="100">
        <f>H7*I7</f>
        <v>1075</v>
      </c>
      <c r="K7" s="79">
        <v>1000</v>
      </c>
      <c r="L7" s="28">
        <v>3.09</v>
      </c>
      <c r="M7" s="100">
        <f>K7*L7</f>
        <v>3090</v>
      </c>
      <c r="N7" s="79">
        <v>2500</v>
      </c>
      <c r="O7" s="28">
        <v>2.15</v>
      </c>
      <c r="P7" s="100">
        <f>N7*O7</f>
        <v>5375</v>
      </c>
      <c r="Q7" s="79">
        <v>5000</v>
      </c>
      <c r="R7" s="28">
        <v>1.1299999999999999</v>
      </c>
      <c r="S7" s="100">
        <f>Q7*R7</f>
        <v>5649.9999999999991</v>
      </c>
      <c r="T7" s="79">
        <v>7500</v>
      </c>
      <c r="U7" s="28">
        <v>0.97</v>
      </c>
      <c r="V7" s="100">
        <f>T7*U7</f>
        <v>7275</v>
      </c>
      <c r="W7" s="79">
        <v>10000</v>
      </c>
      <c r="X7" s="28">
        <v>0.88</v>
      </c>
      <c r="Y7" s="100">
        <f>W7*X7</f>
        <v>8800</v>
      </c>
      <c r="Z7" s="200">
        <v>0</v>
      </c>
      <c r="AA7" s="30" t="s">
        <v>450</v>
      </c>
      <c r="AB7" s="30" t="s">
        <v>536</v>
      </c>
      <c r="AI7" s="80"/>
      <c r="AJ7" s="80"/>
      <c r="AK7" s="80"/>
    </row>
    <row r="8" spans="1:37" s="48" customFormat="1" ht="141.75" customHeight="1" x14ac:dyDescent="0.3">
      <c r="A8" s="52" t="s">
        <v>280</v>
      </c>
      <c r="B8" s="52" t="s">
        <v>281</v>
      </c>
      <c r="C8" s="170" t="s">
        <v>462</v>
      </c>
      <c r="D8" s="52" t="s">
        <v>279</v>
      </c>
      <c r="E8" s="78">
        <v>250</v>
      </c>
      <c r="F8" s="27">
        <v>0.55000000000000004</v>
      </c>
      <c r="G8" s="99">
        <f t="shared" ref="G8:G16" si="0">E8*F8</f>
        <v>137.5</v>
      </c>
      <c r="H8" s="78">
        <v>500</v>
      </c>
      <c r="I8" s="27">
        <v>0.55000000000000004</v>
      </c>
      <c r="J8" s="99">
        <f t="shared" ref="J8:J16" si="1">H8*I8</f>
        <v>275</v>
      </c>
      <c r="K8" s="78">
        <v>1000</v>
      </c>
      <c r="L8" s="27">
        <v>0.55000000000000004</v>
      </c>
      <c r="M8" s="99">
        <f t="shared" ref="M8:M16" si="2">K8*L8</f>
        <v>550</v>
      </c>
      <c r="N8" s="78">
        <v>2500</v>
      </c>
      <c r="O8" s="27">
        <v>0.55000000000000004</v>
      </c>
      <c r="P8" s="99">
        <f t="shared" ref="P8:P16" si="3">N8*O8</f>
        <v>1375</v>
      </c>
      <c r="Q8" s="78">
        <v>5000</v>
      </c>
      <c r="R8" s="27">
        <v>0.55000000000000004</v>
      </c>
      <c r="S8" s="99">
        <f t="shared" ref="S8:S16" si="4">Q8*R8</f>
        <v>2750</v>
      </c>
      <c r="T8" s="78">
        <v>7500</v>
      </c>
      <c r="U8" s="27">
        <v>0.55000000000000004</v>
      </c>
      <c r="V8" s="99">
        <f t="shared" ref="V8:V16" si="5">T8*U8</f>
        <v>4125</v>
      </c>
      <c r="W8" s="78">
        <v>10000</v>
      </c>
      <c r="X8" s="27">
        <v>0.55000000000000004</v>
      </c>
      <c r="Y8" s="99">
        <f t="shared" ref="Y8:Y16" si="6">W8*X8</f>
        <v>5500</v>
      </c>
      <c r="Z8" s="200">
        <v>0</v>
      </c>
      <c r="AA8" s="29" t="s">
        <v>451</v>
      </c>
      <c r="AB8" s="29" t="s">
        <v>537</v>
      </c>
      <c r="AI8" s="80"/>
      <c r="AJ8" s="80"/>
      <c r="AK8" s="80"/>
    </row>
    <row r="9" spans="1:37" s="48" customFormat="1" ht="31.5" customHeight="1" x14ac:dyDescent="0.3">
      <c r="A9" s="57" t="s">
        <v>282</v>
      </c>
      <c r="B9" s="57" t="s">
        <v>283</v>
      </c>
      <c r="C9" s="169" t="s">
        <v>284</v>
      </c>
      <c r="D9" s="57" t="s">
        <v>285</v>
      </c>
      <c r="E9" s="79">
        <v>250</v>
      </c>
      <c r="F9" s="28">
        <v>1.67</v>
      </c>
      <c r="G9" s="100">
        <f t="shared" si="0"/>
        <v>417.5</v>
      </c>
      <c r="H9" s="79">
        <v>500</v>
      </c>
      <c r="I9" s="28">
        <v>1.65</v>
      </c>
      <c r="J9" s="100">
        <f t="shared" si="1"/>
        <v>825</v>
      </c>
      <c r="K9" s="79">
        <v>1000</v>
      </c>
      <c r="L9" s="28">
        <v>1.64</v>
      </c>
      <c r="M9" s="100">
        <f t="shared" si="2"/>
        <v>1640</v>
      </c>
      <c r="N9" s="79">
        <v>2500</v>
      </c>
      <c r="O9" s="28">
        <v>1.63</v>
      </c>
      <c r="P9" s="100">
        <f t="shared" si="3"/>
        <v>4074.9999999999995</v>
      </c>
      <c r="Q9" s="79">
        <v>5000</v>
      </c>
      <c r="R9" s="28">
        <v>1.63</v>
      </c>
      <c r="S9" s="100">
        <f t="shared" si="4"/>
        <v>8149.9999999999991</v>
      </c>
      <c r="T9" s="79">
        <v>7500</v>
      </c>
      <c r="U9" s="28">
        <v>1.63</v>
      </c>
      <c r="V9" s="100">
        <f t="shared" si="5"/>
        <v>12225</v>
      </c>
      <c r="W9" s="79">
        <v>10000</v>
      </c>
      <c r="X9" s="28">
        <v>1.63</v>
      </c>
      <c r="Y9" s="100">
        <f t="shared" si="6"/>
        <v>16299.999999999998</v>
      </c>
      <c r="Z9" s="200">
        <v>0</v>
      </c>
      <c r="AA9" s="30" t="s">
        <v>452</v>
      </c>
      <c r="AB9" s="30" t="s">
        <v>453</v>
      </c>
      <c r="AI9" s="80"/>
      <c r="AJ9" s="80"/>
      <c r="AK9" s="80"/>
    </row>
    <row r="10" spans="1:37" s="48" customFormat="1" ht="31.5" customHeight="1" x14ac:dyDescent="0.3">
      <c r="A10" s="52" t="s">
        <v>286</v>
      </c>
      <c r="B10" s="52" t="s">
        <v>287</v>
      </c>
      <c r="C10" s="170" t="s">
        <v>284</v>
      </c>
      <c r="D10" s="52" t="s">
        <v>285</v>
      </c>
      <c r="E10" s="78">
        <v>250</v>
      </c>
      <c r="F10" s="27">
        <v>3.24</v>
      </c>
      <c r="G10" s="99">
        <f t="shared" si="0"/>
        <v>810</v>
      </c>
      <c r="H10" s="78">
        <v>500</v>
      </c>
      <c r="I10" s="27">
        <v>3.2</v>
      </c>
      <c r="J10" s="99">
        <f t="shared" si="1"/>
        <v>1600</v>
      </c>
      <c r="K10" s="78">
        <v>1000</v>
      </c>
      <c r="L10" s="27">
        <v>3.16</v>
      </c>
      <c r="M10" s="99">
        <f t="shared" si="2"/>
        <v>3160</v>
      </c>
      <c r="N10" s="78">
        <v>2500</v>
      </c>
      <c r="O10" s="27">
        <v>3.16</v>
      </c>
      <c r="P10" s="99">
        <f t="shared" si="3"/>
        <v>7900</v>
      </c>
      <c r="Q10" s="78">
        <v>5000</v>
      </c>
      <c r="R10" s="27">
        <v>3.15</v>
      </c>
      <c r="S10" s="99">
        <f t="shared" si="4"/>
        <v>15750</v>
      </c>
      <c r="T10" s="78">
        <v>7500</v>
      </c>
      <c r="U10" s="27">
        <v>3.15</v>
      </c>
      <c r="V10" s="99">
        <f t="shared" si="5"/>
        <v>23625</v>
      </c>
      <c r="W10" s="78">
        <v>10000</v>
      </c>
      <c r="X10" s="27">
        <v>3.15</v>
      </c>
      <c r="Y10" s="99">
        <f t="shared" si="6"/>
        <v>31500</v>
      </c>
      <c r="Z10" s="200">
        <v>0</v>
      </c>
      <c r="AA10" s="29" t="s">
        <v>452</v>
      </c>
      <c r="AB10" s="30" t="s">
        <v>453</v>
      </c>
      <c r="AI10" s="80"/>
      <c r="AJ10" s="80"/>
      <c r="AK10" s="80"/>
    </row>
    <row r="11" spans="1:37" s="48" customFormat="1" ht="31.5" customHeight="1" x14ac:dyDescent="0.3">
      <c r="A11" s="57" t="s">
        <v>288</v>
      </c>
      <c r="B11" s="57" t="s">
        <v>289</v>
      </c>
      <c r="C11" s="169" t="s">
        <v>423</v>
      </c>
      <c r="D11" s="57" t="s">
        <v>285</v>
      </c>
      <c r="E11" s="79">
        <v>250</v>
      </c>
      <c r="F11" s="28">
        <v>0.13</v>
      </c>
      <c r="G11" s="100">
        <f t="shared" si="0"/>
        <v>32.5</v>
      </c>
      <c r="H11" s="79">
        <v>500</v>
      </c>
      <c r="I11" s="28">
        <v>7.0000000000000007E-2</v>
      </c>
      <c r="J11" s="100">
        <f t="shared" si="1"/>
        <v>35</v>
      </c>
      <c r="K11" s="79">
        <v>1000</v>
      </c>
      <c r="L11" s="28">
        <v>7.0000000000000007E-2</v>
      </c>
      <c r="M11" s="100">
        <f t="shared" si="2"/>
        <v>70</v>
      </c>
      <c r="N11" s="79">
        <v>2500</v>
      </c>
      <c r="O11" s="28">
        <v>0.04</v>
      </c>
      <c r="P11" s="100">
        <f t="shared" si="3"/>
        <v>100</v>
      </c>
      <c r="Q11" s="79">
        <v>5000</v>
      </c>
      <c r="R11" s="28">
        <v>0.03</v>
      </c>
      <c r="S11" s="100">
        <f t="shared" si="4"/>
        <v>150</v>
      </c>
      <c r="T11" s="79">
        <v>7500</v>
      </c>
      <c r="U11" s="28">
        <v>0.03</v>
      </c>
      <c r="V11" s="100">
        <f t="shared" si="5"/>
        <v>225</v>
      </c>
      <c r="W11" s="79">
        <v>10000</v>
      </c>
      <c r="X11" s="28">
        <v>0.03</v>
      </c>
      <c r="Y11" s="100">
        <f t="shared" si="6"/>
        <v>300</v>
      </c>
      <c r="Z11" s="200">
        <v>0</v>
      </c>
      <c r="AA11" s="30" t="s">
        <v>452</v>
      </c>
      <c r="AB11" s="30" t="s">
        <v>454</v>
      </c>
      <c r="AI11" s="80"/>
      <c r="AJ11" s="80"/>
      <c r="AK11" s="80"/>
    </row>
    <row r="12" spans="1:37" s="48" customFormat="1" ht="31.5" customHeight="1" x14ac:dyDescent="0.3">
      <c r="A12" s="52" t="s">
        <v>290</v>
      </c>
      <c r="B12" s="52" t="s">
        <v>291</v>
      </c>
      <c r="C12" s="170" t="s">
        <v>292</v>
      </c>
      <c r="D12" s="52" t="s">
        <v>285</v>
      </c>
      <c r="E12" s="78">
        <v>250</v>
      </c>
      <c r="F12" s="27">
        <v>0.05</v>
      </c>
      <c r="G12" s="99">
        <f t="shared" si="0"/>
        <v>12.5</v>
      </c>
      <c r="H12" s="78">
        <v>500</v>
      </c>
      <c r="I12" s="27">
        <v>0.03</v>
      </c>
      <c r="J12" s="99">
        <f t="shared" si="1"/>
        <v>15</v>
      </c>
      <c r="K12" s="78">
        <v>1000</v>
      </c>
      <c r="L12" s="27">
        <v>0.02</v>
      </c>
      <c r="M12" s="99">
        <f t="shared" si="2"/>
        <v>20</v>
      </c>
      <c r="N12" s="78">
        <v>2500</v>
      </c>
      <c r="O12" s="27">
        <v>0.02</v>
      </c>
      <c r="P12" s="99">
        <f t="shared" si="3"/>
        <v>50</v>
      </c>
      <c r="Q12" s="78">
        <v>5000</v>
      </c>
      <c r="R12" s="27">
        <v>0.01</v>
      </c>
      <c r="S12" s="99">
        <f t="shared" si="4"/>
        <v>50</v>
      </c>
      <c r="T12" s="78">
        <v>7500</v>
      </c>
      <c r="U12" s="27">
        <v>0.01</v>
      </c>
      <c r="V12" s="99">
        <f t="shared" si="5"/>
        <v>75</v>
      </c>
      <c r="W12" s="78">
        <v>10000</v>
      </c>
      <c r="X12" s="27">
        <v>0.01</v>
      </c>
      <c r="Y12" s="99">
        <f t="shared" si="6"/>
        <v>100</v>
      </c>
      <c r="Z12" s="200">
        <v>0</v>
      </c>
      <c r="AA12" s="29" t="s">
        <v>452</v>
      </c>
      <c r="AB12" s="29" t="s">
        <v>455</v>
      </c>
      <c r="AI12" s="80"/>
      <c r="AJ12" s="80"/>
      <c r="AK12" s="80"/>
    </row>
    <row r="13" spans="1:37" s="48" customFormat="1" ht="31.5" customHeight="1" x14ac:dyDescent="0.3">
      <c r="A13" s="57" t="s">
        <v>293</v>
      </c>
      <c r="B13" s="57" t="s">
        <v>294</v>
      </c>
      <c r="C13" s="169" t="s">
        <v>418</v>
      </c>
      <c r="D13" s="57" t="s">
        <v>295</v>
      </c>
      <c r="E13" s="79">
        <v>250</v>
      </c>
      <c r="F13" s="28">
        <v>1.1299999999999999</v>
      </c>
      <c r="G13" s="100">
        <f t="shared" si="0"/>
        <v>282.5</v>
      </c>
      <c r="H13" s="79">
        <v>500</v>
      </c>
      <c r="I13" s="28">
        <v>1.1299999999999999</v>
      </c>
      <c r="J13" s="100">
        <f t="shared" si="1"/>
        <v>565</v>
      </c>
      <c r="K13" s="79">
        <v>1000</v>
      </c>
      <c r="L13" s="28">
        <v>1.1299999999999999</v>
      </c>
      <c r="M13" s="100">
        <f t="shared" si="2"/>
        <v>1130</v>
      </c>
      <c r="N13" s="79">
        <v>2500</v>
      </c>
      <c r="O13" s="28">
        <v>1.1299999999999999</v>
      </c>
      <c r="P13" s="100">
        <f t="shared" si="3"/>
        <v>2824.9999999999995</v>
      </c>
      <c r="Q13" s="79">
        <v>5000</v>
      </c>
      <c r="R13" s="28">
        <v>1.1299999999999999</v>
      </c>
      <c r="S13" s="100">
        <f t="shared" si="4"/>
        <v>5649.9999999999991</v>
      </c>
      <c r="T13" s="79">
        <v>7500</v>
      </c>
      <c r="U13" s="28">
        <v>1.1299999999999999</v>
      </c>
      <c r="V13" s="100">
        <f t="shared" si="5"/>
        <v>8475</v>
      </c>
      <c r="W13" s="79">
        <v>10000</v>
      </c>
      <c r="X13" s="28">
        <v>1.1299999999999999</v>
      </c>
      <c r="Y13" s="100">
        <f t="shared" si="6"/>
        <v>11299.999999999998</v>
      </c>
      <c r="Z13" s="200">
        <v>0</v>
      </c>
      <c r="AA13" s="30" t="s">
        <v>452</v>
      </c>
      <c r="AB13" s="29" t="s">
        <v>456</v>
      </c>
      <c r="AI13" s="80"/>
      <c r="AJ13" s="80"/>
      <c r="AK13" s="80"/>
    </row>
    <row r="14" spans="1:37" s="48" customFormat="1" ht="31.5" customHeight="1" x14ac:dyDescent="0.3">
      <c r="A14" s="52" t="s">
        <v>293</v>
      </c>
      <c r="B14" s="170" t="s">
        <v>294</v>
      </c>
      <c r="C14" s="170" t="s">
        <v>419</v>
      </c>
      <c r="D14" s="52" t="s">
        <v>295</v>
      </c>
      <c r="E14" s="78">
        <v>250</v>
      </c>
      <c r="F14" s="27">
        <v>1.2</v>
      </c>
      <c r="G14" s="99">
        <f t="shared" ref="G14" si="7">E14*F14</f>
        <v>300</v>
      </c>
      <c r="H14" s="78">
        <v>500</v>
      </c>
      <c r="I14" s="201">
        <v>1.2</v>
      </c>
      <c r="J14" s="99">
        <f t="shared" ref="J14" si="8">H14*I14</f>
        <v>600</v>
      </c>
      <c r="K14" s="78">
        <v>1000</v>
      </c>
      <c r="L14" s="27">
        <v>1.2</v>
      </c>
      <c r="M14" s="99">
        <f t="shared" ref="M14" si="9">K14*L14</f>
        <v>1200</v>
      </c>
      <c r="N14" s="78">
        <v>2500</v>
      </c>
      <c r="O14" s="27">
        <v>1.2</v>
      </c>
      <c r="P14" s="99">
        <f t="shared" ref="P14" si="10">N14*O14</f>
        <v>3000</v>
      </c>
      <c r="Q14" s="78">
        <v>5000</v>
      </c>
      <c r="R14" s="27">
        <v>1.2</v>
      </c>
      <c r="S14" s="99">
        <f t="shared" ref="S14" si="11">Q14*R14</f>
        <v>6000</v>
      </c>
      <c r="T14" s="78">
        <v>7500</v>
      </c>
      <c r="U14" s="27">
        <v>1.2</v>
      </c>
      <c r="V14" s="99">
        <f t="shared" ref="V14" si="12">T14*U14</f>
        <v>9000</v>
      </c>
      <c r="W14" s="78">
        <v>10000</v>
      </c>
      <c r="X14" s="27">
        <v>1.2</v>
      </c>
      <c r="Y14" s="99">
        <f t="shared" ref="Y14" si="13">W14*X14</f>
        <v>12000</v>
      </c>
      <c r="Z14" s="200">
        <v>0</v>
      </c>
      <c r="AA14" s="29" t="s">
        <v>452</v>
      </c>
      <c r="AB14" s="29" t="s">
        <v>457</v>
      </c>
      <c r="AI14" s="80"/>
      <c r="AJ14" s="80"/>
      <c r="AK14" s="80"/>
    </row>
    <row r="15" spans="1:37" s="48" customFormat="1" ht="31.5" customHeight="1" x14ac:dyDescent="0.3">
      <c r="A15" s="57" t="s">
        <v>296</v>
      </c>
      <c r="B15" s="169" t="s">
        <v>297</v>
      </c>
      <c r="C15" s="57" t="s">
        <v>298</v>
      </c>
      <c r="D15" s="57" t="s">
        <v>299</v>
      </c>
      <c r="E15" s="79">
        <v>250</v>
      </c>
      <c r="F15" s="28"/>
      <c r="G15" s="100">
        <f>(E15*F15)/1000</f>
        <v>0</v>
      </c>
      <c r="H15" s="79">
        <v>500</v>
      </c>
      <c r="I15" s="28"/>
      <c r="J15" s="100">
        <f>(H15*I15)/1000</f>
        <v>0</v>
      </c>
      <c r="K15" s="79">
        <v>1000</v>
      </c>
      <c r="L15" s="28"/>
      <c r="M15" s="100">
        <f>(K15*L15)/1000</f>
        <v>0</v>
      </c>
      <c r="N15" s="79">
        <v>2500</v>
      </c>
      <c r="O15" s="28"/>
      <c r="P15" s="100">
        <f>(N15*O15)/1000</f>
        <v>0</v>
      </c>
      <c r="Q15" s="79">
        <v>5000</v>
      </c>
      <c r="R15" s="28"/>
      <c r="S15" s="100">
        <f>(Q15*R15)/1000</f>
        <v>0</v>
      </c>
      <c r="T15" s="79">
        <v>7500</v>
      </c>
      <c r="U15" s="28"/>
      <c r="V15" s="100">
        <f>(T15*U15)/1000</f>
        <v>0</v>
      </c>
      <c r="W15" s="79">
        <v>10000</v>
      </c>
      <c r="X15" s="28"/>
      <c r="Y15" s="100">
        <f>(W15*X15)/1000</f>
        <v>0</v>
      </c>
      <c r="Z15" s="200">
        <v>0</v>
      </c>
      <c r="AA15" s="30" t="s">
        <v>449</v>
      </c>
      <c r="AB15" s="30" t="s">
        <v>458</v>
      </c>
      <c r="AI15" s="80"/>
      <c r="AJ15" s="80"/>
      <c r="AK15" s="80"/>
    </row>
    <row r="16" spans="1:37" s="48" customFormat="1" ht="60" customHeight="1" x14ac:dyDescent="0.3">
      <c r="A16" s="52" t="s">
        <v>300</v>
      </c>
      <c r="B16" s="170" t="s">
        <v>420</v>
      </c>
      <c r="C16" s="52" t="s">
        <v>301</v>
      </c>
      <c r="D16" s="52" t="s">
        <v>302</v>
      </c>
      <c r="E16" s="78">
        <v>250</v>
      </c>
      <c r="F16" s="27">
        <v>1.07</v>
      </c>
      <c r="G16" s="99">
        <f t="shared" si="0"/>
        <v>267.5</v>
      </c>
      <c r="H16" s="78">
        <v>500</v>
      </c>
      <c r="I16" s="27">
        <v>1.07</v>
      </c>
      <c r="J16" s="99">
        <f t="shared" si="1"/>
        <v>535</v>
      </c>
      <c r="K16" s="78">
        <v>1000</v>
      </c>
      <c r="L16" s="27">
        <v>1.07</v>
      </c>
      <c r="M16" s="99">
        <f t="shared" si="2"/>
        <v>1070</v>
      </c>
      <c r="N16" s="78">
        <v>2500</v>
      </c>
      <c r="O16" s="27">
        <v>1.07</v>
      </c>
      <c r="P16" s="99">
        <f t="shared" si="3"/>
        <v>2675</v>
      </c>
      <c r="Q16" s="78">
        <v>5000</v>
      </c>
      <c r="R16" s="27">
        <v>1.07</v>
      </c>
      <c r="S16" s="99">
        <f t="shared" si="4"/>
        <v>5350</v>
      </c>
      <c r="T16" s="78">
        <v>7500</v>
      </c>
      <c r="U16" s="27">
        <v>1.07</v>
      </c>
      <c r="V16" s="99">
        <f t="shared" si="5"/>
        <v>8025.0000000000009</v>
      </c>
      <c r="W16" s="78">
        <v>10000</v>
      </c>
      <c r="X16" s="27">
        <v>1.07</v>
      </c>
      <c r="Y16" s="99">
        <f t="shared" si="6"/>
        <v>10700</v>
      </c>
      <c r="Z16" s="200">
        <v>0</v>
      </c>
      <c r="AA16" s="29"/>
      <c r="AB16" s="29" t="s">
        <v>459</v>
      </c>
      <c r="AI16" s="80"/>
      <c r="AJ16" s="80"/>
      <c r="AK16" s="80"/>
    </row>
    <row r="17" spans="1:37" s="48" customFormat="1" ht="63" customHeight="1" x14ac:dyDescent="0.3">
      <c r="A17" s="57" t="s">
        <v>300</v>
      </c>
      <c r="B17" s="169" t="s">
        <v>421</v>
      </c>
      <c r="C17" s="57" t="s">
        <v>301</v>
      </c>
      <c r="D17" s="57" t="s">
        <v>302</v>
      </c>
      <c r="E17" s="79">
        <v>250</v>
      </c>
      <c r="F17" s="28">
        <v>1.86</v>
      </c>
      <c r="G17" s="100">
        <f t="shared" ref="G17" si="14">E17*F17</f>
        <v>465</v>
      </c>
      <c r="H17" s="79">
        <v>500</v>
      </c>
      <c r="I17" s="28">
        <v>1.86</v>
      </c>
      <c r="J17" s="100">
        <f t="shared" ref="J17" si="15">H17*I17</f>
        <v>930</v>
      </c>
      <c r="K17" s="79">
        <v>1000</v>
      </c>
      <c r="L17" s="28">
        <v>1.86</v>
      </c>
      <c r="M17" s="100">
        <f t="shared" ref="M17" si="16">K17*L17</f>
        <v>1860</v>
      </c>
      <c r="N17" s="79">
        <v>2500</v>
      </c>
      <c r="O17" s="28">
        <v>1.86</v>
      </c>
      <c r="P17" s="100">
        <f t="shared" ref="P17" si="17">N17*O17</f>
        <v>4650</v>
      </c>
      <c r="Q17" s="79">
        <v>5000</v>
      </c>
      <c r="R17" s="28">
        <v>1.86</v>
      </c>
      <c r="S17" s="100">
        <f t="shared" ref="S17" si="18">Q17*R17</f>
        <v>9300</v>
      </c>
      <c r="T17" s="79">
        <v>7500</v>
      </c>
      <c r="U17" s="28">
        <v>1.86</v>
      </c>
      <c r="V17" s="100">
        <f t="shared" ref="V17" si="19">T17*U17</f>
        <v>13950</v>
      </c>
      <c r="W17" s="79">
        <v>10000</v>
      </c>
      <c r="X17" s="28">
        <v>1.86</v>
      </c>
      <c r="Y17" s="100">
        <f t="shared" ref="Y17" si="20">W17*X17</f>
        <v>18600</v>
      </c>
      <c r="Z17" s="200">
        <v>0</v>
      </c>
      <c r="AA17" s="30"/>
      <c r="AB17" s="30" t="s">
        <v>460</v>
      </c>
      <c r="AI17" s="80"/>
      <c r="AJ17" s="80"/>
      <c r="AK17" s="80"/>
    </row>
  </sheetData>
  <mergeCells count="9">
    <mergeCell ref="T4:V4"/>
    <mergeCell ref="W4:Y4"/>
    <mergeCell ref="E3:Y3"/>
    <mergeCell ref="E1:H1"/>
    <mergeCell ref="E4:G4"/>
    <mergeCell ref="H4:J4"/>
    <mergeCell ref="K4:M4"/>
    <mergeCell ref="N4:P4"/>
    <mergeCell ref="Q4:S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2"/>
  <sheetViews>
    <sheetView workbookViewId="0"/>
  </sheetViews>
  <sheetFormatPr defaultRowHeight="14.5" x14ac:dyDescent="0.35"/>
  <cols>
    <col min="1" max="1" width="7.54296875" customWidth="1"/>
    <col min="2" max="2" width="13.7265625" customWidth="1"/>
    <col min="3" max="3" width="37" customWidth="1"/>
    <col min="4" max="4" width="7.7265625" customWidth="1"/>
    <col min="5" max="6" width="9.7265625" style="87" customWidth="1"/>
    <col min="7" max="7" width="7.7265625" style="82" customWidth="1"/>
    <col min="8" max="8" width="9.7265625" style="82" customWidth="1"/>
    <col min="9" max="9" width="9.7265625" style="87" customWidth="1"/>
    <col min="10" max="10" width="7.7265625" style="87" customWidth="1"/>
    <col min="11" max="12" width="9.7265625" style="87" customWidth="1"/>
    <col min="13" max="13" width="7.7265625" style="87" customWidth="1"/>
    <col min="14" max="15" width="9.7265625" style="87" customWidth="1"/>
    <col min="16" max="16" width="7.7265625" style="87" customWidth="1"/>
    <col min="17" max="18" width="9.7265625" style="82" customWidth="1"/>
    <col min="19" max="19" width="7.7265625" style="82" customWidth="1"/>
    <col min="20" max="21" width="9.7265625" style="82" customWidth="1"/>
    <col min="22" max="22" width="7.7265625" style="82" customWidth="1"/>
    <col min="23" max="24" width="9.7265625" style="82" customWidth="1"/>
    <col min="25" max="25" width="20.26953125" style="82" customWidth="1"/>
    <col min="26" max="26" width="22.7265625" style="82" customWidth="1"/>
    <col min="27" max="28" width="9.1796875" style="82"/>
    <col min="35" max="37" width="9.1796875" style="82"/>
  </cols>
  <sheetData>
    <row r="1" spans="1:37" ht="18.5" x14ac:dyDescent="0.45">
      <c r="A1" s="36" t="s">
        <v>211</v>
      </c>
      <c r="D1" s="37" t="s">
        <v>13</v>
      </c>
      <c r="E1" s="275" t="str">
        <f>'A Print Projects'!E1</f>
        <v>ODP Business Solutions, LLC</v>
      </c>
      <c r="F1" s="275"/>
      <c r="G1" s="275"/>
      <c r="H1" s="275"/>
      <c r="I1" s="84"/>
      <c r="J1" s="84"/>
      <c r="K1" s="84"/>
      <c r="L1" s="84"/>
      <c r="M1" s="84"/>
    </row>
    <row r="2" spans="1:37" ht="19" thickBot="1" x14ac:dyDescent="0.4">
      <c r="A2" s="20" t="s">
        <v>303</v>
      </c>
      <c r="D2" s="276" t="s">
        <v>15</v>
      </c>
      <c r="E2" s="276"/>
      <c r="F2" s="276"/>
      <c r="G2" s="276"/>
      <c r="H2" s="276"/>
      <c r="I2" s="276"/>
      <c r="J2" s="276"/>
      <c r="K2" s="276"/>
      <c r="L2" s="276"/>
      <c r="M2" s="276"/>
      <c r="N2" s="266"/>
      <c r="O2" s="266"/>
      <c r="P2" s="266"/>
      <c r="Q2" s="266"/>
      <c r="R2" s="266"/>
      <c r="S2" s="266"/>
      <c r="T2" s="266"/>
      <c r="U2" s="266"/>
      <c r="V2" s="266"/>
      <c r="W2" s="266"/>
      <c r="X2" s="266"/>
      <c r="Y2" s="13"/>
      <c r="Z2" s="13"/>
    </row>
    <row r="3" spans="1:37" s="39" customFormat="1" x14ac:dyDescent="0.35">
      <c r="A3" s="172" t="s">
        <v>422</v>
      </c>
      <c r="D3" s="70" t="s">
        <v>17</v>
      </c>
      <c r="E3" s="103"/>
      <c r="F3" s="104"/>
      <c r="G3" s="105" t="s">
        <v>18</v>
      </c>
      <c r="H3" s="103"/>
      <c r="I3" s="104"/>
      <c r="J3" s="105" t="s">
        <v>19</v>
      </c>
      <c r="K3" s="103"/>
      <c r="L3" s="104"/>
      <c r="M3" s="105" t="s">
        <v>20</v>
      </c>
      <c r="N3" s="103"/>
      <c r="O3" s="104"/>
      <c r="P3" s="105" t="s">
        <v>21</v>
      </c>
      <c r="Q3" s="103"/>
      <c r="R3" s="104"/>
      <c r="S3" s="105" t="s">
        <v>22</v>
      </c>
      <c r="T3" s="103"/>
      <c r="U3" s="104"/>
      <c r="V3" s="105" t="s">
        <v>23</v>
      </c>
      <c r="W3" s="96"/>
      <c r="X3" s="97"/>
      <c r="Y3" s="91"/>
      <c r="Z3" s="91"/>
      <c r="AA3" s="92"/>
      <c r="AB3" s="92"/>
      <c r="AI3" s="92"/>
      <c r="AJ3" s="92"/>
      <c r="AK3" s="92"/>
    </row>
    <row r="4" spans="1:37" s="44" customFormat="1" ht="33" customHeight="1" thickBot="1" x14ac:dyDescent="0.4">
      <c r="A4" s="53" t="s">
        <v>270</v>
      </c>
      <c r="B4" s="42" t="s">
        <v>304</v>
      </c>
      <c r="C4" s="42" t="s">
        <v>215</v>
      </c>
      <c r="D4" s="54" t="s">
        <v>28</v>
      </c>
      <c r="E4" s="106" t="s">
        <v>29</v>
      </c>
      <c r="F4" s="107" t="s">
        <v>30</v>
      </c>
      <c r="G4" s="108" t="s">
        <v>28</v>
      </c>
      <c r="H4" s="93" t="s">
        <v>29</v>
      </c>
      <c r="I4" s="111" t="s">
        <v>30</v>
      </c>
      <c r="J4" s="108" t="s">
        <v>28</v>
      </c>
      <c r="K4" s="93" t="s">
        <v>29</v>
      </c>
      <c r="L4" s="111" t="s">
        <v>30</v>
      </c>
      <c r="M4" s="108" t="s">
        <v>28</v>
      </c>
      <c r="N4" s="93" t="s">
        <v>29</v>
      </c>
      <c r="O4" s="111" t="s">
        <v>30</v>
      </c>
      <c r="P4" s="108" t="s">
        <v>28</v>
      </c>
      <c r="Q4" s="93" t="s">
        <v>29</v>
      </c>
      <c r="R4" s="111" t="s">
        <v>30</v>
      </c>
      <c r="S4" s="108" t="s">
        <v>28</v>
      </c>
      <c r="T4" s="93" t="s">
        <v>29</v>
      </c>
      <c r="U4" s="111" t="s">
        <v>30</v>
      </c>
      <c r="V4" s="108" t="s">
        <v>28</v>
      </c>
      <c r="W4" s="93" t="s">
        <v>29</v>
      </c>
      <c r="X4" s="111" t="s">
        <v>30</v>
      </c>
      <c r="Y4" s="93" t="s">
        <v>32</v>
      </c>
      <c r="Z4" s="93" t="s">
        <v>35</v>
      </c>
      <c r="AA4" s="102"/>
      <c r="AB4" s="102"/>
      <c r="AI4" s="102"/>
      <c r="AJ4" s="102"/>
      <c r="AK4" s="102"/>
    </row>
    <row r="5" spans="1:37" s="48" customFormat="1" ht="52.5" customHeight="1" x14ac:dyDescent="0.3">
      <c r="A5" s="45" t="s">
        <v>305</v>
      </c>
      <c r="B5" s="45" t="s">
        <v>306</v>
      </c>
      <c r="C5" s="45" t="s">
        <v>307</v>
      </c>
      <c r="D5" s="55">
        <v>250</v>
      </c>
      <c r="E5" s="34">
        <v>0.05</v>
      </c>
      <c r="F5" s="109">
        <f>D5*E5</f>
        <v>12.5</v>
      </c>
      <c r="G5" s="110">
        <v>500</v>
      </c>
      <c r="H5" s="34">
        <v>0.05</v>
      </c>
      <c r="I5" s="109">
        <f>G5*H5</f>
        <v>25</v>
      </c>
      <c r="J5" s="110">
        <v>1000</v>
      </c>
      <c r="K5" s="34">
        <v>0.04</v>
      </c>
      <c r="L5" s="109">
        <f>J5*K5</f>
        <v>40</v>
      </c>
      <c r="M5" s="110">
        <v>2500</v>
      </c>
      <c r="N5" s="34">
        <v>0.04</v>
      </c>
      <c r="O5" s="109">
        <f>M5*N5</f>
        <v>100</v>
      </c>
      <c r="P5" s="110">
        <v>5000</v>
      </c>
      <c r="Q5" s="34">
        <v>0.03</v>
      </c>
      <c r="R5" s="109">
        <f>P5*Q5</f>
        <v>150</v>
      </c>
      <c r="S5" s="110">
        <v>7500</v>
      </c>
      <c r="T5" s="34">
        <v>0.03</v>
      </c>
      <c r="U5" s="109">
        <f>S5*T5</f>
        <v>225</v>
      </c>
      <c r="V5" s="110">
        <v>10000</v>
      </c>
      <c r="W5" s="34">
        <v>0.03</v>
      </c>
      <c r="X5" s="109">
        <f>V5*W5</f>
        <v>300</v>
      </c>
      <c r="Y5" s="29" t="s">
        <v>463</v>
      </c>
      <c r="Z5" s="29" t="s">
        <v>464</v>
      </c>
      <c r="AA5" s="80"/>
      <c r="AB5" s="80"/>
      <c r="AI5" s="80"/>
      <c r="AJ5" s="80"/>
      <c r="AK5" s="80"/>
    </row>
    <row r="6" spans="1:37" s="48" customFormat="1" ht="31.5" customHeight="1" x14ac:dyDescent="0.3">
      <c r="A6" s="49" t="s">
        <v>308</v>
      </c>
      <c r="B6" s="49" t="s">
        <v>309</v>
      </c>
      <c r="C6" s="49" t="s">
        <v>310</v>
      </c>
      <c r="D6" s="50">
        <v>250</v>
      </c>
      <c r="E6" s="28">
        <v>0.05</v>
      </c>
      <c r="F6" s="100">
        <f>D6*E6</f>
        <v>12.5</v>
      </c>
      <c r="G6" s="79">
        <v>500</v>
      </c>
      <c r="H6" s="28">
        <v>0.05</v>
      </c>
      <c r="I6" s="100">
        <f>G6*H6</f>
        <v>25</v>
      </c>
      <c r="J6" s="79">
        <v>1000</v>
      </c>
      <c r="K6" s="28">
        <v>0.05</v>
      </c>
      <c r="L6" s="100">
        <f>J6*K6</f>
        <v>50</v>
      </c>
      <c r="M6" s="79">
        <v>2500</v>
      </c>
      <c r="N6" s="28">
        <v>0.05</v>
      </c>
      <c r="O6" s="100">
        <f>M6*N6</f>
        <v>125</v>
      </c>
      <c r="P6" s="79">
        <v>5000</v>
      </c>
      <c r="Q6" s="28">
        <v>0.04</v>
      </c>
      <c r="R6" s="100">
        <f>P6*Q6</f>
        <v>200</v>
      </c>
      <c r="S6" s="79">
        <v>7500</v>
      </c>
      <c r="T6" s="28">
        <v>0.04</v>
      </c>
      <c r="U6" s="100">
        <f>S6*T6</f>
        <v>300</v>
      </c>
      <c r="V6" s="79">
        <v>10000</v>
      </c>
      <c r="W6" s="28">
        <v>0.04</v>
      </c>
      <c r="X6" s="100">
        <f>V6*W6</f>
        <v>400</v>
      </c>
      <c r="Y6" s="30"/>
      <c r="Z6" s="30" t="s">
        <v>465</v>
      </c>
      <c r="AA6" s="80"/>
      <c r="AB6" s="80"/>
      <c r="AI6" s="80"/>
      <c r="AJ6" s="80"/>
      <c r="AK6" s="80"/>
    </row>
    <row r="7" spans="1:37" s="48" customFormat="1" ht="31.5" customHeight="1" x14ac:dyDescent="0.3">
      <c r="A7" s="52" t="s">
        <v>311</v>
      </c>
      <c r="B7" s="52" t="s">
        <v>312</v>
      </c>
      <c r="C7" s="52" t="s">
        <v>313</v>
      </c>
      <c r="D7" s="46">
        <v>250</v>
      </c>
      <c r="E7" s="33">
        <v>0.08</v>
      </c>
      <c r="F7" s="99">
        <f t="shared" ref="F7:F12" si="0">D7*E7</f>
        <v>20</v>
      </c>
      <c r="G7" s="78">
        <v>500</v>
      </c>
      <c r="H7" s="33">
        <v>0.08</v>
      </c>
      <c r="I7" s="99">
        <f t="shared" ref="I7:I12" si="1">G7*H7</f>
        <v>40</v>
      </c>
      <c r="J7" s="78">
        <v>1000</v>
      </c>
      <c r="K7" s="33">
        <v>7.0000000000000007E-2</v>
      </c>
      <c r="L7" s="99">
        <f t="shared" ref="L7:L12" si="2">J7*K7</f>
        <v>70</v>
      </c>
      <c r="M7" s="78">
        <v>2500</v>
      </c>
      <c r="N7" s="33">
        <v>7.0000000000000007E-2</v>
      </c>
      <c r="O7" s="99">
        <f t="shared" ref="O7:O12" si="3">M7*N7</f>
        <v>175.00000000000003</v>
      </c>
      <c r="P7" s="78">
        <v>5000</v>
      </c>
      <c r="Q7" s="33">
        <v>0.06</v>
      </c>
      <c r="R7" s="99">
        <f t="shared" ref="R7:R12" si="4">P7*Q7</f>
        <v>300</v>
      </c>
      <c r="S7" s="78">
        <v>7500</v>
      </c>
      <c r="T7" s="33">
        <v>0.06</v>
      </c>
      <c r="U7" s="99">
        <f t="shared" ref="U7:U12" si="5">S7*T7</f>
        <v>450</v>
      </c>
      <c r="V7" s="78">
        <v>10000</v>
      </c>
      <c r="W7" s="33">
        <v>0.05</v>
      </c>
      <c r="X7" s="99">
        <f t="shared" ref="X7:X12" si="6">V7*W7</f>
        <v>500</v>
      </c>
      <c r="Y7" s="30"/>
      <c r="Z7" s="30"/>
      <c r="AA7" s="80"/>
      <c r="AB7" s="80"/>
      <c r="AI7" s="80"/>
      <c r="AJ7" s="80"/>
      <c r="AK7" s="80"/>
    </row>
    <row r="8" spans="1:37" s="48" customFormat="1" ht="31.5" customHeight="1" x14ac:dyDescent="0.3">
      <c r="A8" s="49" t="s">
        <v>314</v>
      </c>
      <c r="B8" s="49" t="s">
        <v>315</v>
      </c>
      <c r="C8" s="49" t="s">
        <v>316</v>
      </c>
      <c r="D8" s="50">
        <v>250</v>
      </c>
      <c r="E8" s="28">
        <v>7.0000000000000007E-2</v>
      </c>
      <c r="F8" s="100">
        <f t="shared" si="0"/>
        <v>17.5</v>
      </c>
      <c r="G8" s="79">
        <v>500</v>
      </c>
      <c r="H8" s="28">
        <v>0.03</v>
      </c>
      <c r="I8" s="100">
        <f t="shared" si="1"/>
        <v>15</v>
      </c>
      <c r="J8" s="79">
        <v>1000</v>
      </c>
      <c r="K8" s="28">
        <v>0.02</v>
      </c>
      <c r="L8" s="100">
        <f t="shared" si="2"/>
        <v>20</v>
      </c>
      <c r="M8" s="79">
        <v>2500</v>
      </c>
      <c r="N8" s="28">
        <v>0.01</v>
      </c>
      <c r="O8" s="100">
        <f t="shared" si="3"/>
        <v>25</v>
      </c>
      <c r="P8" s="79">
        <v>5000</v>
      </c>
      <c r="Q8" s="28">
        <v>0.01</v>
      </c>
      <c r="R8" s="100">
        <f t="shared" si="4"/>
        <v>50</v>
      </c>
      <c r="S8" s="79">
        <v>7500</v>
      </c>
      <c r="T8" s="28">
        <v>0.01</v>
      </c>
      <c r="U8" s="100">
        <f t="shared" si="5"/>
        <v>75</v>
      </c>
      <c r="V8" s="79">
        <v>10000</v>
      </c>
      <c r="W8" s="28">
        <v>0.01</v>
      </c>
      <c r="X8" s="100">
        <f t="shared" si="6"/>
        <v>100</v>
      </c>
      <c r="Y8" s="30"/>
      <c r="Z8" s="30"/>
      <c r="AA8" s="80"/>
      <c r="AB8" s="80"/>
      <c r="AI8" s="80"/>
      <c r="AJ8" s="80"/>
      <c r="AK8" s="80"/>
    </row>
    <row r="9" spans="1:37" s="48" customFormat="1" ht="31.5" customHeight="1" x14ac:dyDescent="0.3">
      <c r="A9" s="52" t="s">
        <v>317</v>
      </c>
      <c r="B9" s="52" t="s">
        <v>318</v>
      </c>
      <c r="C9" s="52" t="s">
        <v>319</v>
      </c>
      <c r="D9" s="46">
        <v>250</v>
      </c>
      <c r="E9" s="33">
        <v>7.0000000000000007E-2</v>
      </c>
      <c r="F9" s="99">
        <f t="shared" si="0"/>
        <v>17.5</v>
      </c>
      <c r="G9" s="78">
        <v>500</v>
      </c>
      <c r="H9" s="33">
        <v>0.03</v>
      </c>
      <c r="I9" s="99">
        <f t="shared" si="1"/>
        <v>15</v>
      </c>
      <c r="J9" s="78">
        <v>1000</v>
      </c>
      <c r="K9" s="33">
        <v>0.02</v>
      </c>
      <c r="L9" s="99">
        <f t="shared" si="2"/>
        <v>20</v>
      </c>
      <c r="M9" s="78">
        <v>2500</v>
      </c>
      <c r="N9" s="33">
        <v>0.01</v>
      </c>
      <c r="O9" s="99">
        <f t="shared" si="3"/>
        <v>25</v>
      </c>
      <c r="P9" s="78">
        <v>5000</v>
      </c>
      <c r="Q9" s="33">
        <v>0.01</v>
      </c>
      <c r="R9" s="99">
        <f t="shared" si="4"/>
        <v>50</v>
      </c>
      <c r="S9" s="78">
        <v>7500</v>
      </c>
      <c r="T9" s="33">
        <v>0.01</v>
      </c>
      <c r="U9" s="99">
        <f t="shared" si="5"/>
        <v>75</v>
      </c>
      <c r="V9" s="78">
        <v>10000</v>
      </c>
      <c r="W9" s="33">
        <v>0.01</v>
      </c>
      <c r="X9" s="99">
        <f t="shared" si="6"/>
        <v>100</v>
      </c>
      <c r="Y9" s="30"/>
      <c r="Z9" s="30"/>
      <c r="AA9" s="80"/>
      <c r="AB9" s="80"/>
      <c r="AI9" s="80"/>
      <c r="AJ9" s="80"/>
      <c r="AK9" s="80"/>
    </row>
    <row r="10" spans="1:37" s="48" customFormat="1" ht="31.5" customHeight="1" x14ac:dyDescent="0.3">
      <c r="A10" s="49" t="s">
        <v>320</v>
      </c>
      <c r="B10" s="49" t="s">
        <v>321</v>
      </c>
      <c r="C10" s="49" t="s">
        <v>322</v>
      </c>
      <c r="D10" s="50">
        <v>250</v>
      </c>
      <c r="E10" s="28">
        <v>7.0000000000000007E-2</v>
      </c>
      <c r="F10" s="100">
        <f t="shared" si="0"/>
        <v>17.5</v>
      </c>
      <c r="G10" s="79">
        <v>500</v>
      </c>
      <c r="H10" s="28">
        <v>0.03</v>
      </c>
      <c r="I10" s="100">
        <f t="shared" si="1"/>
        <v>15</v>
      </c>
      <c r="J10" s="79">
        <v>1000</v>
      </c>
      <c r="K10" s="28">
        <v>0.02</v>
      </c>
      <c r="L10" s="100">
        <f t="shared" si="2"/>
        <v>20</v>
      </c>
      <c r="M10" s="79">
        <v>2500</v>
      </c>
      <c r="N10" s="28">
        <v>0.01</v>
      </c>
      <c r="O10" s="100">
        <f t="shared" si="3"/>
        <v>25</v>
      </c>
      <c r="P10" s="79">
        <v>5000</v>
      </c>
      <c r="Q10" s="28">
        <v>0.01</v>
      </c>
      <c r="R10" s="100">
        <f t="shared" si="4"/>
        <v>50</v>
      </c>
      <c r="S10" s="79">
        <v>7500</v>
      </c>
      <c r="T10" s="28">
        <v>0.01</v>
      </c>
      <c r="U10" s="100">
        <f t="shared" si="5"/>
        <v>75</v>
      </c>
      <c r="V10" s="79">
        <v>10000</v>
      </c>
      <c r="W10" s="28">
        <v>0.01</v>
      </c>
      <c r="X10" s="100">
        <f t="shared" si="6"/>
        <v>100</v>
      </c>
      <c r="Y10" s="30"/>
      <c r="Z10" s="30"/>
      <c r="AA10" s="80"/>
      <c r="AB10" s="80"/>
      <c r="AI10" s="80"/>
      <c r="AJ10" s="80"/>
      <c r="AK10" s="80"/>
    </row>
    <row r="11" spans="1:37" s="48" customFormat="1" ht="31.5" customHeight="1" x14ac:dyDescent="0.3">
      <c r="A11" s="52" t="s">
        <v>323</v>
      </c>
      <c r="B11" s="52" t="s">
        <v>324</v>
      </c>
      <c r="C11" s="52" t="s">
        <v>325</v>
      </c>
      <c r="D11" s="46">
        <v>250</v>
      </c>
      <c r="E11" s="33">
        <v>7.0000000000000007E-2</v>
      </c>
      <c r="F11" s="99">
        <f t="shared" si="0"/>
        <v>17.5</v>
      </c>
      <c r="G11" s="78">
        <v>500</v>
      </c>
      <c r="H11" s="33">
        <v>0.03</v>
      </c>
      <c r="I11" s="99">
        <f t="shared" si="1"/>
        <v>15</v>
      </c>
      <c r="J11" s="78">
        <v>1000</v>
      </c>
      <c r="K11" s="33">
        <v>0.02</v>
      </c>
      <c r="L11" s="99">
        <f t="shared" si="2"/>
        <v>20</v>
      </c>
      <c r="M11" s="78">
        <v>2500</v>
      </c>
      <c r="N11" s="33" t="s">
        <v>225</v>
      </c>
      <c r="O11" s="99" t="e">
        <f t="shared" si="3"/>
        <v>#VALUE!</v>
      </c>
      <c r="P11" s="78">
        <v>5000</v>
      </c>
      <c r="Q11" s="33" t="s">
        <v>225</v>
      </c>
      <c r="R11" s="99" t="e">
        <f t="shared" si="4"/>
        <v>#VALUE!</v>
      </c>
      <c r="S11" s="78">
        <v>7500</v>
      </c>
      <c r="T11" s="33" t="s">
        <v>225</v>
      </c>
      <c r="U11" s="99" t="e">
        <f t="shared" si="5"/>
        <v>#VALUE!</v>
      </c>
      <c r="V11" s="78">
        <v>10000</v>
      </c>
      <c r="W11" s="33" t="s">
        <v>225</v>
      </c>
      <c r="X11" s="99" t="e">
        <f t="shared" si="6"/>
        <v>#VALUE!</v>
      </c>
      <c r="Y11" s="30"/>
      <c r="Z11" s="30"/>
      <c r="AA11" s="80"/>
      <c r="AB11" s="80"/>
      <c r="AI11" s="80"/>
      <c r="AJ11" s="80"/>
      <c r="AK11" s="80"/>
    </row>
    <row r="12" spans="1:37" s="48" customFormat="1" ht="182" x14ac:dyDescent="0.3">
      <c r="A12" s="49" t="s">
        <v>424</v>
      </c>
      <c r="B12" s="49" t="s">
        <v>425</v>
      </c>
      <c r="C12" s="49" t="s">
        <v>426</v>
      </c>
      <c r="D12" s="50">
        <v>250</v>
      </c>
      <c r="E12" s="28">
        <v>4.3499999999999996</v>
      </c>
      <c r="F12" s="100">
        <f t="shared" si="0"/>
        <v>1087.5</v>
      </c>
      <c r="G12" s="79">
        <v>500</v>
      </c>
      <c r="H12" s="28">
        <v>3.79</v>
      </c>
      <c r="I12" s="100">
        <f t="shared" si="1"/>
        <v>1895</v>
      </c>
      <c r="J12" s="79">
        <v>1000</v>
      </c>
      <c r="K12" s="28">
        <v>3.38</v>
      </c>
      <c r="L12" s="100">
        <f t="shared" si="2"/>
        <v>3380</v>
      </c>
      <c r="M12" s="79">
        <v>2500</v>
      </c>
      <c r="N12" s="28">
        <v>3.04</v>
      </c>
      <c r="O12" s="100">
        <f t="shared" si="3"/>
        <v>7600</v>
      </c>
      <c r="P12" s="79">
        <v>5000</v>
      </c>
      <c r="Q12" s="28">
        <v>3.03</v>
      </c>
      <c r="R12" s="100">
        <f t="shared" si="4"/>
        <v>15149.999999999998</v>
      </c>
      <c r="S12" s="79">
        <v>7500</v>
      </c>
      <c r="T12" s="28">
        <v>3.01</v>
      </c>
      <c r="U12" s="100">
        <f t="shared" si="5"/>
        <v>22575</v>
      </c>
      <c r="V12" s="79">
        <v>10000</v>
      </c>
      <c r="W12" s="28">
        <v>3.01</v>
      </c>
      <c r="X12" s="100">
        <f t="shared" si="6"/>
        <v>30099.999999999996</v>
      </c>
      <c r="Y12" s="30"/>
      <c r="Z12" s="30"/>
      <c r="AA12" s="80"/>
      <c r="AB12" s="80"/>
      <c r="AI12" s="80"/>
      <c r="AJ12" s="80"/>
      <c r="AK12" s="80"/>
    </row>
  </sheetData>
  <mergeCells count="2">
    <mergeCell ref="E1:H1"/>
    <mergeCell ref="D2:X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9"/>
  <sheetViews>
    <sheetView workbookViewId="0">
      <selection activeCell="Z11" sqref="Z11"/>
    </sheetView>
  </sheetViews>
  <sheetFormatPr defaultColWidth="8.81640625" defaultRowHeight="14.5" x14ac:dyDescent="0.35"/>
  <cols>
    <col min="1" max="1" width="7.453125" style="12" customWidth="1"/>
    <col min="2" max="2" width="18" style="12" customWidth="1"/>
    <col min="3" max="3" width="41.26953125" style="12" customWidth="1"/>
    <col min="4" max="4" width="8.7265625" style="149" bestFit="1" customWidth="1"/>
    <col min="5" max="5" width="8.453125" style="12" bestFit="1" customWidth="1"/>
    <col min="6" max="6" width="7.7265625" style="141" customWidth="1"/>
    <col min="7" max="8" width="9.7265625" style="140" customWidth="1"/>
    <col min="9" max="9" width="10" style="141" customWidth="1"/>
    <col min="10" max="11" width="9.7265625" style="140" customWidth="1"/>
    <col min="12" max="12" width="7.7265625" style="140" customWidth="1"/>
    <col min="13" max="14" width="9.7265625" style="140" customWidth="1"/>
    <col min="15" max="15" width="7.7265625" style="140" customWidth="1"/>
    <col min="16" max="17" width="9.7265625" style="140" customWidth="1"/>
    <col min="18" max="18" width="7.7265625" style="141" customWidth="1"/>
    <col min="19" max="20" width="9.7265625" style="140" customWidth="1"/>
    <col min="21" max="21" width="7.7265625" style="141" customWidth="1"/>
    <col min="22" max="23" width="9.7265625" style="140" customWidth="1"/>
    <col min="24" max="25" width="21.7265625" style="141" customWidth="1"/>
    <col min="26" max="26" width="49.1796875" style="141" customWidth="1"/>
    <col min="27" max="29" width="9.1796875" style="141"/>
    <col min="30" max="35" width="8.81640625" style="12"/>
    <col min="36" max="38" width="9.1796875" style="141" customWidth="1"/>
    <col min="39" max="16384" width="8.81640625" style="12"/>
  </cols>
  <sheetData>
    <row r="1" spans="1:38" ht="18.5" x14ac:dyDescent="0.35">
      <c r="A1" s="136" t="s">
        <v>211</v>
      </c>
      <c r="E1" s="137" t="s">
        <v>13</v>
      </c>
      <c r="F1" s="279" t="str">
        <f>'A Print Projects'!E1</f>
        <v>ODP Business Solutions, LLC</v>
      </c>
      <c r="G1" s="279"/>
      <c r="H1" s="279"/>
      <c r="I1" s="279"/>
      <c r="J1" s="138"/>
      <c r="K1" s="138"/>
      <c r="L1" s="139"/>
      <c r="M1" s="138"/>
      <c r="N1" s="138"/>
    </row>
    <row r="2" spans="1:38" ht="15.5" x14ac:dyDescent="0.35">
      <c r="A2" s="142" t="s">
        <v>326</v>
      </c>
      <c r="E2" s="137"/>
      <c r="F2" s="139"/>
      <c r="G2" s="138"/>
      <c r="H2" s="138"/>
      <c r="I2" s="139"/>
      <c r="J2" s="138"/>
      <c r="K2" s="138"/>
      <c r="L2" s="139"/>
      <c r="M2" s="138"/>
      <c r="N2" s="138"/>
    </row>
    <row r="3" spans="1:38" ht="15.5" x14ac:dyDescent="0.35">
      <c r="A3" s="172" t="s">
        <v>422</v>
      </c>
      <c r="E3" s="137"/>
      <c r="F3" s="139"/>
      <c r="G3" s="138"/>
      <c r="H3" s="138"/>
      <c r="I3" s="139"/>
      <c r="J3" s="138"/>
      <c r="K3" s="138"/>
      <c r="L3" s="139"/>
      <c r="M3" s="138"/>
      <c r="N3" s="138"/>
    </row>
    <row r="4" spans="1:38" ht="19.5" customHeight="1" thickBot="1" x14ac:dyDescent="0.4">
      <c r="A4" s="277" t="s">
        <v>384</v>
      </c>
      <c r="B4" s="277"/>
      <c r="C4" s="277"/>
      <c r="D4" s="277"/>
      <c r="E4" s="143"/>
      <c r="F4" s="266" t="s">
        <v>15</v>
      </c>
      <c r="G4" s="266"/>
      <c r="H4" s="266"/>
      <c r="I4" s="266"/>
      <c r="J4" s="266"/>
      <c r="K4" s="266"/>
      <c r="L4" s="266"/>
      <c r="M4" s="266"/>
      <c r="N4" s="266"/>
      <c r="O4" s="266"/>
      <c r="P4" s="266"/>
      <c r="Q4" s="266"/>
      <c r="R4" s="266"/>
      <c r="S4" s="266"/>
      <c r="T4" s="266"/>
      <c r="U4" s="266"/>
      <c r="V4" s="266"/>
      <c r="W4" s="266"/>
    </row>
    <row r="5" spans="1:38" x14ac:dyDescent="0.35">
      <c r="A5" s="278"/>
      <c r="B5" s="278"/>
      <c r="C5" s="278"/>
      <c r="D5" s="278"/>
      <c r="E5" s="144"/>
      <c r="F5" s="280" t="s">
        <v>17</v>
      </c>
      <c r="G5" s="281"/>
      <c r="H5" s="282"/>
      <c r="I5" s="280" t="s">
        <v>18</v>
      </c>
      <c r="J5" s="281"/>
      <c r="K5" s="282"/>
      <c r="L5" s="280" t="s">
        <v>19</v>
      </c>
      <c r="M5" s="281"/>
      <c r="N5" s="282"/>
      <c r="O5" s="280" t="s">
        <v>20</v>
      </c>
      <c r="P5" s="281"/>
      <c r="Q5" s="282"/>
      <c r="R5" s="280" t="s">
        <v>21</v>
      </c>
      <c r="S5" s="281"/>
      <c r="T5" s="282"/>
      <c r="U5" s="280" t="s">
        <v>22</v>
      </c>
      <c r="V5" s="281"/>
      <c r="W5" s="282"/>
    </row>
    <row r="6" spans="1:38" s="146" customFormat="1" ht="13.9" customHeight="1" x14ac:dyDescent="0.35">
      <c r="A6" s="150" t="s">
        <v>270</v>
      </c>
      <c r="B6" s="150" t="s">
        <v>327</v>
      </c>
      <c r="C6" s="150" t="s">
        <v>328</v>
      </c>
      <c r="D6" s="150" t="s">
        <v>386</v>
      </c>
      <c r="E6" s="150" t="s">
        <v>272</v>
      </c>
      <c r="F6" s="151" t="s">
        <v>28</v>
      </c>
      <c r="G6" s="152" t="s">
        <v>29</v>
      </c>
      <c r="H6" s="153" t="s">
        <v>30</v>
      </c>
      <c r="I6" s="151" t="s">
        <v>28</v>
      </c>
      <c r="J6" s="152" t="s">
        <v>29</v>
      </c>
      <c r="K6" s="153" t="s">
        <v>30</v>
      </c>
      <c r="L6" s="151" t="s">
        <v>28</v>
      </c>
      <c r="M6" s="152" t="s">
        <v>29</v>
      </c>
      <c r="N6" s="153" t="s">
        <v>30</v>
      </c>
      <c r="O6" s="151" t="s">
        <v>28</v>
      </c>
      <c r="P6" s="152" t="s">
        <v>29</v>
      </c>
      <c r="Q6" s="153" t="s">
        <v>30</v>
      </c>
      <c r="R6" s="151" t="s">
        <v>28</v>
      </c>
      <c r="S6" s="152" t="s">
        <v>29</v>
      </c>
      <c r="T6" s="153" t="s">
        <v>30</v>
      </c>
      <c r="U6" s="151" t="s">
        <v>28</v>
      </c>
      <c r="V6" s="152" t="s">
        <v>29</v>
      </c>
      <c r="W6" s="153" t="s">
        <v>30</v>
      </c>
      <c r="X6" s="154" t="s">
        <v>31</v>
      </c>
      <c r="Y6" s="155" t="s">
        <v>32</v>
      </c>
      <c r="Z6" s="155" t="s">
        <v>35</v>
      </c>
      <c r="AA6" s="145"/>
      <c r="AB6" s="145"/>
      <c r="AC6" s="145"/>
      <c r="AJ6" s="145"/>
      <c r="AK6" s="145"/>
      <c r="AL6" s="145"/>
    </row>
    <row r="7" spans="1:38" s="148" customFormat="1" ht="31.5" customHeight="1" x14ac:dyDescent="0.35">
      <c r="A7" s="52" t="s">
        <v>329</v>
      </c>
      <c r="B7" s="52" t="s">
        <v>330</v>
      </c>
      <c r="C7" s="156" t="s">
        <v>385</v>
      </c>
      <c r="D7" s="157">
        <v>5599</v>
      </c>
      <c r="E7" s="52" t="s">
        <v>331</v>
      </c>
      <c r="F7" s="158">
        <v>36</v>
      </c>
      <c r="G7" s="33">
        <v>8.89</v>
      </c>
      <c r="H7" s="159">
        <f t="shared" ref="H7:H18" si="0">F7*G7</f>
        <v>320.04000000000002</v>
      </c>
      <c r="I7" s="158">
        <v>50</v>
      </c>
      <c r="J7" s="33">
        <v>8.89</v>
      </c>
      <c r="K7" s="159">
        <f t="shared" ref="K7:K16" si="1">I7*J7</f>
        <v>444.5</v>
      </c>
      <c r="L7" s="158">
        <v>100</v>
      </c>
      <c r="M7" s="33">
        <v>8.89</v>
      </c>
      <c r="N7" s="159">
        <f t="shared" ref="N7:N18" si="2">L7*M7</f>
        <v>889</v>
      </c>
      <c r="O7" s="158">
        <v>250</v>
      </c>
      <c r="P7" s="33">
        <v>8.89</v>
      </c>
      <c r="Q7" s="159">
        <f t="shared" ref="Q7:Q18" si="3">O7*P7</f>
        <v>2222.5</v>
      </c>
      <c r="R7" s="158">
        <v>500</v>
      </c>
      <c r="S7" s="33">
        <v>8.89</v>
      </c>
      <c r="T7" s="159">
        <f t="shared" ref="T7:T18" si="4">R7*S7</f>
        <v>4445</v>
      </c>
      <c r="U7" s="158">
        <v>1000</v>
      </c>
      <c r="V7" s="33">
        <v>8.89</v>
      </c>
      <c r="W7" s="159">
        <f t="shared" ref="W7:W18" si="5">U7*V7</f>
        <v>8890</v>
      </c>
      <c r="X7" s="160"/>
      <c r="Y7" s="29" t="s">
        <v>427</v>
      </c>
      <c r="Z7" s="161"/>
      <c r="AA7" s="147"/>
      <c r="AB7" s="147"/>
      <c r="AC7" s="147"/>
      <c r="AJ7" s="147"/>
      <c r="AK7" s="147"/>
      <c r="AL7" s="147"/>
    </row>
    <row r="8" spans="1:38" s="148" customFormat="1" ht="49.5" customHeight="1" x14ac:dyDescent="0.35">
      <c r="A8" s="49" t="s">
        <v>332</v>
      </c>
      <c r="B8" s="49" t="s">
        <v>330</v>
      </c>
      <c r="C8" s="162" t="s">
        <v>379</v>
      </c>
      <c r="D8" s="163" t="s">
        <v>402</v>
      </c>
      <c r="E8" s="49" t="s">
        <v>331</v>
      </c>
      <c r="F8" s="164">
        <v>25</v>
      </c>
      <c r="G8" s="28">
        <v>26.25</v>
      </c>
      <c r="H8" s="165">
        <f t="shared" ref="H8" si="6">F8*G8</f>
        <v>656.25</v>
      </c>
      <c r="I8" s="164">
        <v>50</v>
      </c>
      <c r="J8" s="28">
        <v>26.25</v>
      </c>
      <c r="K8" s="165">
        <f t="shared" ref="K8" si="7">I8*J8</f>
        <v>1312.5</v>
      </c>
      <c r="L8" s="164">
        <v>100</v>
      </c>
      <c r="M8" s="28">
        <v>26.25</v>
      </c>
      <c r="N8" s="165">
        <f t="shared" ref="N8" si="8">L8*M8</f>
        <v>2625</v>
      </c>
      <c r="O8" s="164">
        <v>250</v>
      </c>
      <c r="P8" s="28">
        <v>26.25</v>
      </c>
      <c r="Q8" s="165">
        <f t="shared" ref="Q8" si="9">O8*P8</f>
        <v>6562.5</v>
      </c>
      <c r="R8" s="164">
        <v>500</v>
      </c>
      <c r="S8" s="28">
        <v>26.25</v>
      </c>
      <c r="T8" s="165">
        <f t="shared" ref="T8" si="10">R8*S8</f>
        <v>13125</v>
      </c>
      <c r="U8" s="164">
        <v>1000</v>
      </c>
      <c r="V8" s="28">
        <v>26.25</v>
      </c>
      <c r="W8" s="165">
        <f t="shared" ref="W8" si="11">U8*V8</f>
        <v>26250</v>
      </c>
      <c r="X8" s="166" t="s">
        <v>441</v>
      </c>
      <c r="Y8" s="30" t="s">
        <v>440</v>
      </c>
      <c r="Z8" s="30"/>
      <c r="AA8" s="147"/>
      <c r="AB8" s="147"/>
      <c r="AC8" s="147"/>
      <c r="AJ8" s="147"/>
      <c r="AK8" s="147"/>
      <c r="AL8" s="147"/>
    </row>
    <row r="9" spans="1:38" s="148" customFormat="1" ht="31.9" customHeight="1" x14ac:dyDescent="0.35">
      <c r="A9" s="52" t="s">
        <v>335</v>
      </c>
      <c r="B9" s="52" t="s">
        <v>333</v>
      </c>
      <c r="C9" s="156" t="s">
        <v>334</v>
      </c>
      <c r="D9" s="157" t="s">
        <v>387</v>
      </c>
      <c r="E9" s="52" t="s">
        <v>331</v>
      </c>
      <c r="F9" s="158">
        <v>25</v>
      </c>
      <c r="G9" s="33" t="s">
        <v>403</v>
      </c>
      <c r="H9" s="159" t="e">
        <f t="shared" si="0"/>
        <v>#VALUE!</v>
      </c>
      <c r="I9" s="158">
        <v>50</v>
      </c>
      <c r="J9" s="33" t="s">
        <v>403</v>
      </c>
      <c r="K9" s="159" t="e">
        <f t="shared" si="1"/>
        <v>#VALUE!</v>
      </c>
      <c r="L9" s="158">
        <v>100</v>
      </c>
      <c r="M9" s="33">
        <v>0.57999999999999996</v>
      </c>
      <c r="N9" s="159">
        <f t="shared" si="2"/>
        <v>57.999999999999993</v>
      </c>
      <c r="O9" s="158">
        <v>250</v>
      </c>
      <c r="P9" s="33">
        <v>0.57999999999999996</v>
      </c>
      <c r="Q9" s="159">
        <f t="shared" si="3"/>
        <v>145</v>
      </c>
      <c r="R9" s="158">
        <v>400</v>
      </c>
      <c r="S9" s="33">
        <v>0.57999999999999996</v>
      </c>
      <c r="T9" s="159">
        <f t="shared" si="4"/>
        <v>231.99999999999997</v>
      </c>
      <c r="U9" s="158">
        <v>1000</v>
      </c>
      <c r="V9" s="33">
        <v>0.57999999999999996</v>
      </c>
      <c r="W9" s="159">
        <f t="shared" si="5"/>
        <v>580</v>
      </c>
      <c r="X9" s="174">
        <v>33.5</v>
      </c>
      <c r="Y9" s="175" t="s">
        <v>428</v>
      </c>
      <c r="Z9" s="161" t="s">
        <v>554</v>
      </c>
      <c r="AA9" s="147"/>
      <c r="AB9" s="147"/>
      <c r="AC9" s="147"/>
      <c r="AJ9" s="147"/>
      <c r="AK9" s="147"/>
      <c r="AL9" s="147"/>
    </row>
    <row r="10" spans="1:38" s="148" customFormat="1" ht="26.25" customHeight="1" x14ac:dyDescent="0.35">
      <c r="A10" s="49" t="s">
        <v>337</v>
      </c>
      <c r="B10" s="49" t="s">
        <v>336</v>
      </c>
      <c r="C10" s="162" t="s">
        <v>388</v>
      </c>
      <c r="D10" s="163" t="s">
        <v>389</v>
      </c>
      <c r="E10" s="49" t="s">
        <v>331</v>
      </c>
      <c r="F10" s="164">
        <v>25</v>
      </c>
      <c r="G10" s="28" t="s">
        <v>403</v>
      </c>
      <c r="H10" s="165" t="e">
        <f t="shared" si="0"/>
        <v>#VALUE!</v>
      </c>
      <c r="I10" s="164">
        <v>50</v>
      </c>
      <c r="J10" s="28" t="s">
        <v>403</v>
      </c>
      <c r="K10" s="165" t="e">
        <f t="shared" si="1"/>
        <v>#VALUE!</v>
      </c>
      <c r="L10" s="164">
        <v>150</v>
      </c>
      <c r="M10" s="28">
        <v>1.25</v>
      </c>
      <c r="N10" s="165">
        <f t="shared" si="2"/>
        <v>187.5</v>
      </c>
      <c r="O10" s="164">
        <v>250</v>
      </c>
      <c r="P10" s="28">
        <v>1.25</v>
      </c>
      <c r="Q10" s="165">
        <f t="shared" si="3"/>
        <v>312.5</v>
      </c>
      <c r="R10" s="164">
        <v>500</v>
      </c>
      <c r="S10" s="28">
        <v>1.25</v>
      </c>
      <c r="T10" s="165">
        <f t="shared" si="4"/>
        <v>625</v>
      </c>
      <c r="U10" s="164">
        <v>1000</v>
      </c>
      <c r="V10" s="28">
        <v>1.25</v>
      </c>
      <c r="W10" s="165">
        <f t="shared" si="5"/>
        <v>1250</v>
      </c>
      <c r="X10" s="176">
        <v>65.150000000000006</v>
      </c>
      <c r="Y10" s="29" t="s">
        <v>428</v>
      </c>
      <c r="Z10" s="30" t="s">
        <v>554</v>
      </c>
      <c r="AA10" s="147"/>
      <c r="AB10" s="147"/>
      <c r="AC10" s="147"/>
      <c r="AJ10" s="147"/>
      <c r="AK10" s="147"/>
      <c r="AL10" s="147"/>
    </row>
    <row r="11" spans="1:38" s="148" customFormat="1" ht="31.9" customHeight="1" x14ac:dyDescent="0.35">
      <c r="A11" s="52" t="s">
        <v>339</v>
      </c>
      <c r="B11" s="52" t="s">
        <v>338</v>
      </c>
      <c r="C11" s="156" t="s">
        <v>390</v>
      </c>
      <c r="D11" s="157" t="s">
        <v>391</v>
      </c>
      <c r="E11" s="52" t="s">
        <v>331</v>
      </c>
      <c r="F11" s="158">
        <v>25</v>
      </c>
      <c r="G11" s="33">
        <v>2.69</v>
      </c>
      <c r="H11" s="159">
        <f t="shared" ref="H11" si="12">F11*G11</f>
        <v>67.25</v>
      </c>
      <c r="I11" s="158">
        <v>50</v>
      </c>
      <c r="J11" s="33">
        <v>2.69</v>
      </c>
      <c r="K11" s="159">
        <f t="shared" ref="K11" si="13">I11*J11</f>
        <v>134.5</v>
      </c>
      <c r="L11" s="158">
        <v>100</v>
      </c>
      <c r="M11" s="33">
        <v>2.69</v>
      </c>
      <c r="N11" s="159">
        <f t="shared" ref="N11" si="14">L11*M11</f>
        <v>269</v>
      </c>
      <c r="O11" s="158">
        <v>250</v>
      </c>
      <c r="P11" s="33">
        <v>2.69</v>
      </c>
      <c r="Q11" s="159">
        <f t="shared" ref="Q11" si="15">O11*P11</f>
        <v>672.5</v>
      </c>
      <c r="R11" s="158">
        <v>500</v>
      </c>
      <c r="S11" s="33">
        <v>2.69</v>
      </c>
      <c r="T11" s="159">
        <f t="shared" ref="T11" si="16">R11*S11</f>
        <v>1345</v>
      </c>
      <c r="U11" s="158">
        <v>1000</v>
      </c>
      <c r="V11" s="33">
        <v>2.69</v>
      </c>
      <c r="W11" s="159">
        <f t="shared" ref="W11" si="17">U11*V11</f>
        <v>2690</v>
      </c>
      <c r="X11" s="177">
        <v>55</v>
      </c>
      <c r="Y11" s="30" t="s">
        <v>428</v>
      </c>
      <c r="Z11" s="161"/>
      <c r="AA11" s="147"/>
      <c r="AB11" s="147"/>
      <c r="AC11" s="147"/>
      <c r="AJ11" s="147"/>
      <c r="AK11" s="147"/>
      <c r="AL11" s="147"/>
    </row>
    <row r="12" spans="1:38" s="148" customFormat="1" ht="26.25" customHeight="1" x14ac:dyDescent="0.35">
      <c r="A12" s="49" t="s">
        <v>342</v>
      </c>
      <c r="B12" s="49" t="s">
        <v>340</v>
      </c>
      <c r="C12" s="162" t="s">
        <v>341</v>
      </c>
      <c r="D12" s="163" t="s">
        <v>392</v>
      </c>
      <c r="E12" s="49" t="s">
        <v>331</v>
      </c>
      <c r="F12" s="164">
        <v>25</v>
      </c>
      <c r="G12" s="28" t="s">
        <v>403</v>
      </c>
      <c r="H12" s="165" t="e">
        <f t="shared" si="0"/>
        <v>#VALUE!</v>
      </c>
      <c r="I12" s="164">
        <v>50</v>
      </c>
      <c r="J12" s="28" t="s">
        <v>403</v>
      </c>
      <c r="K12" s="165" t="e">
        <f t="shared" si="1"/>
        <v>#VALUE!</v>
      </c>
      <c r="L12" s="164">
        <v>100</v>
      </c>
      <c r="M12" s="28">
        <v>1.52</v>
      </c>
      <c r="N12" s="165">
        <f t="shared" si="2"/>
        <v>152</v>
      </c>
      <c r="O12" s="164">
        <v>250</v>
      </c>
      <c r="P12" s="28">
        <v>1.23</v>
      </c>
      <c r="Q12" s="165">
        <f t="shared" si="3"/>
        <v>307.5</v>
      </c>
      <c r="R12" s="164">
        <v>500</v>
      </c>
      <c r="S12" s="28">
        <v>0.66</v>
      </c>
      <c r="T12" s="165">
        <f t="shared" si="4"/>
        <v>330</v>
      </c>
      <c r="U12" s="164">
        <v>1000</v>
      </c>
      <c r="V12" s="28">
        <v>0.42</v>
      </c>
      <c r="W12" s="165">
        <f t="shared" si="5"/>
        <v>420</v>
      </c>
      <c r="X12" s="176">
        <v>55</v>
      </c>
      <c r="Y12" s="29" t="s">
        <v>429</v>
      </c>
      <c r="Z12" s="30" t="s">
        <v>554</v>
      </c>
      <c r="AA12" s="147"/>
      <c r="AB12" s="147"/>
      <c r="AC12" s="147"/>
      <c r="AJ12" s="147"/>
      <c r="AK12" s="147"/>
      <c r="AL12" s="147"/>
    </row>
    <row r="13" spans="1:38" s="148" customFormat="1" ht="31.9" customHeight="1" x14ac:dyDescent="0.35">
      <c r="A13" s="52" t="s">
        <v>344</v>
      </c>
      <c r="B13" s="52" t="s">
        <v>343</v>
      </c>
      <c r="C13" s="156" t="s">
        <v>393</v>
      </c>
      <c r="D13" s="157" t="s">
        <v>394</v>
      </c>
      <c r="E13" s="52" t="s">
        <v>331</v>
      </c>
      <c r="F13" s="158">
        <v>25</v>
      </c>
      <c r="G13" s="33" t="s">
        <v>435</v>
      </c>
      <c r="H13" s="159" t="e">
        <f t="shared" si="0"/>
        <v>#VALUE!</v>
      </c>
      <c r="I13" s="158" t="s">
        <v>435</v>
      </c>
      <c r="J13" s="33"/>
      <c r="K13" s="159" t="e">
        <f t="shared" si="1"/>
        <v>#VALUE!</v>
      </c>
      <c r="L13" s="158">
        <v>200</v>
      </c>
      <c r="M13" s="33">
        <v>1.0900000000000001</v>
      </c>
      <c r="N13" s="159">
        <f t="shared" si="2"/>
        <v>218.00000000000003</v>
      </c>
      <c r="O13" s="158">
        <v>300</v>
      </c>
      <c r="P13" s="33">
        <v>0.9</v>
      </c>
      <c r="Q13" s="159">
        <f t="shared" si="3"/>
        <v>270</v>
      </c>
      <c r="R13" s="158">
        <v>500</v>
      </c>
      <c r="S13" s="33">
        <v>0.9</v>
      </c>
      <c r="T13" s="159">
        <f t="shared" si="4"/>
        <v>450</v>
      </c>
      <c r="U13" s="158">
        <v>1000</v>
      </c>
      <c r="V13" s="33">
        <v>0.9</v>
      </c>
      <c r="W13" s="159">
        <f t="shared" si="5"/>
        <v>900</v>
      </c>
      <c r="X13" s="177">
        <v>55</v>
      </c>
      <c r="Y13" s="30" t="s">
        <v>428</v>
      </c>
      <c r="Z13" s="161" t="s">
        <v>554</v>
      </c>
      <c r="AA13" s="147"/>
      <c r="AB13" s="147"/>
      <c r="AC13" s="147"/>
      <c r="AJ13" s="147"/>
      <c r="AK13" s="147"/>
      <c r="AL13" s="147"/>
    </row>
    <row r="14" spans="1:38" s="148" customFormat="1" ht="26.25" customHeight="1" x14ac:dyDescent="0.35">
      <c r="A14" s="49" t="s">
        <v>346</v>
      </c>
      <c r="B14" s="49" t="s">
        <v>345</v>
      </c>
      <c r="C14" s="162" t="s">
        <v>395</v>
      </c>
      <c r="D14" s="163" t="s">
        <v>396</v>
      </c>
      <c r="E14" s="49" t="s">
        <v>331</v>
      </c>
      <c r="F14" s="164">
        <v>25</v>
      </c>
      <c r="G14" s="28">
        <v>4.13</v>
      </c>
      <c r="H14" s="165">
        <f t="shared" si="0"/>
        <v>103.25</v>
      </c>
      <c r="I14" s="164">
        <v>50</v>
      </c>
      <c r="J14" s="28">
        <v>4.13</v>
      </c>
      <c r="K14" s="165">
        <f t="shared" si="1"/>
        <v>206.5</v>
      </c>
      <c r="L14" s="164">
        <v>100</v>
      </c>
      <c r="M14" s="28">
        <v>4.13</v>
      </c>
      <c r="N14" s="165">
        <f t="shared" si="2"/>
        <v>413</v>
      </c>
      <c r="O14" s="164">
        <v>200</v>
      </c>
      <c r="P14" s="28">
        <v>4.13</v>
      </c>
      <c r="Q14" s="165">
        <f t="shared" si="3"/>
        <v>826</v>
      </c>
      <c r="R14" s="164">
        <v>500</v>
      </c>
      <c r="S14" s="28">
        <v>4.13</v>
      </c>
      <c r="T14" s="165">
        <f t="shared" si="4"/>
        <v>2065</v>
      </c>
      <c r="U14" s="164">
        <v>1000</v>
      </c>
      <c r="V14" s="28">
        <v>4.13</v>
      </c>
      <c r="W14" s="165">
        <f t="shared" si="5"/>
        <v>4130</v>
      </c>
      <c r="X14" s="166"/>
      <c r="Y14" s="29" t="s">
        <v>428</v>
      </c>
      <c r="Z14" s="30"/>
      <c r="AA14" s="147"/>
      <c r="AB14" s="147"/>
      <c r="AC14" s="147"/>
      <c r="AJ14" s="147"/>
      <c r="AK14" s="147"/>
      <c r="AL14" s="147"/>
    </row>
    <row r="15" spans="1:38" s="148" customFormat="1" ht="31.9" customHeight="1" x14ac:dyDescent="0.35">
      <c r="A15" s="52" t="s">
        <v>348</v>
      </c>
      <c r="B15" s="52" t="s">
        <v>347</v>
      </c>
      <c r="C15" s="156" t="s">
        <v>397</v>
      </c>
      <c r="D15" s="157" t="s">
        <v>398</v>
      </c>
      <c r="E15" s="52" t="s">
        <v>331</v>
      </c>
      <c r="F15" s="158">
        <v>25</v>
      </c>
      <c r="G15" s="33">
        <v>6.2</v>
      </c>
      <c r="H15" s="159">
        <f t="shared" ref="H15" si="18">F15*G15</f>
        <v>155</v>
      </c>
      <c r="I15" s="158">
        <v>50</v>
      </c>
      <c r="J15" s="33">
        <v>6.2</v>
      </c>
      <c r="K15" s="159">
        <f t="shared" ref="K15" si="19">I15*J15</f>
        <v>310</v>
      </c>
      <c r="L15" s="158">
        <v>100</v>
      </c>
      <c r="M15" s="33">
        <v>6.2</v>
      </c>
      <c r="N15" s="159">
        <f t="shared" ref="N15" si="20">L15*M15</f>
        <v>620</v>
      </c>
      <c r="O15" s="158">
        <v>250</v>
      </c>
      <c r="P15" s="33">
        <v>6.2</v>
      </c>
      <c r="Q15" s="159">
        <f t="shared" ref="Q15" si="21">O15*P15</f>
        <v>1550</v>
      </c>
      <c r="R15" s="158">
        <v>500</v>
      </c>
      <c r="S15" s="33">
        <v>6.2</v>
      </c>
      <c r="T15" s="159">
        <f t="shared" si="4"/>
        <v>3100</v>
      </c>
      <c r="U15" s="158">
        <v>1000</v>
      </c>
      <c r="V15" s="33">
        <v>6.2</v>
      </c>
      <c r="W15" s="159">
        <f t="shared" ref="W15" si="22">U15*V15</f>
        <v>6200</v>
      </c>
      <c r="X15" s="177">
        <v>50</v>
      </c>
      <c r="Y15" s="30" t="s">
        <v>430</v>
      </c>
      <c r="Z15" s="161"/>
      <c r="AA15" s="147"/>
      <c r="AB15" s="147"/>
      <c r="AC15" s="147"/>
      <c r="AJ15" s="147"/>
      <c r="AK15" s="147"/>
      <c r="AL15" s="147"/>
    </row>
    <row r="16" spans="1:38" s="148" customFormat="1" ht="26.25" customHeight="1" x14ac:dyDescent="0.35">
      <c r="A16" s="49" t="s">
        <v>350</v>
      </c>
      <c r="B16" s="49" t="s">
        <v>349</v>
      </c>
      <c r="C16" s="162" t="s">
        <v>399</v>
      </c>
      <c r="D16" s="163">
        <v>73099</v>
      </c>
      <c r="E16" s="49" t="s">
        <v>331</v>
      </c>
      <c r="F16" s="164">
        <v>25</v>
      </c>
      <c r="G16" s="28">
        <v>5.1100000000000003</v>
      </c>
      <c r="H16" s="165">
        <f t="shared" si="0"/>
        <v>127.75000000000001</v>
      </c>
      <c r="I16" s="164">
        <v>50</v>
      </c>
      <c r="J16" s="28">
        <v>5.1100000000000003</v>
      </c>
      <c r="K16" s="165">
        <f t="shared" si="1"/>
        <v>255.50000000000003</v>
      </c>
      <c r="L16" s="164">
        <v>100</v>
      </c>
      <c r="M16" s="28">
        <v>5.1100000000000003</v>
      </c>
      <c r="N16" s="165">
        <f t="shared" si="2"/>
        <v>511.00000000000006</v>
      </c>
      <c r="O16" s="164">
        <v>250</v>
      </c>
      <c r="P16" s="28">
        <v>5.1100000000000003</v>
      </c>
      <c r="Q16" s="165">
        <f t="shared" si="3"/>
        <v>1277.5</v>
      </c>
      <c r="R16" s="164">
        <v>500</v>
      </c>
      <c r="S16" s="28">
        <v>5.1100000000000003</v>
      </c>
      <c r="T16" s="165">
        <f t="shared" si="4"/>
        <v>2555</v>
      </c>
      <c r="U16" s="164">
        <v>1000</v>
      </c>
      <c r="V16" s="28">
        <v>5.1100000000000003</v>
      </c>
      <c r="W16" s="165">
        <f t="shared" si="5"/>
        <v>5110</v>
      </c>
      <c r="X16" s="176">
        <v>56.25</v>
      </c>
      <c r="Y16" s="29" t="s">
        <v>431</v>
      </c>
      <c r="Z16" s="30"/>
      <c r="AA16" s="147"/>
      <c r="AB16" s="147"/>
      <c r="AC16" s="147"/>
      <c r="AJ16" s="147"/>
      <c r="AK16" s="147"/>
      <c r="AL16" s="147"/>
    </row>
    <row r="17" spans="1:38" s="148" customFormat="1" ht="26.25" customHeight="1" x14ac:dyDescent="0.35">
      <c r="A17" s="49"/>
      <c r="B17" s="49" t="s">
        <v>349</v>
      </c>
      <c r="C17" s="162" t="s">
        <v>399</v>
      </c>
      <c r="D17" s="163">
        <v>73408</v>
      </c>
      <c r="E17" s="49"/>
      <c r="F17" s="164">
        <v>25</v>
      </c>
      <c r="G17" s="28" t="s">
        <v>403</v>
      </c>
      <c r="H17" s="165" t="e">
        <f t="shared" ref="H17" si="23">F17*G17</f>
        <v>#VALUE!</v>
      </c>
      <c r="I17" s="164">
        <v>50</v>
      </c>
      <c r="J17" s="28" t="s">
        <v>403</v>
      </c>
      <c r="K17" s="165" t="e">
        <f t="shared" ref="K17:K18" si="24">I17*J17</f>
        <v>#VALUE!</v>
      </c>
      <c r="L17" s="164">
        <v>100</v>
      </c>
      <c r="M17" s="28">
        <v>4.96</v>
      </c>
      <c r="N17" s="165">
        <f t="shared" ref="N17" si="25">L17*M17</f>
        <v>496</v>
      </c>
      <c r="O17" s="164">
        <v>250</v>
      </c>
      <c r="P17" s="28">
        <v>4.96</v>
      </c>
      <c r="Q17" s="165">
        <f t="shared" ref="Q17" si="26">O17*P17</f>
        <v>1240</v>
      </c>
      <c r="R17" s="164">
        <v>500</v>
      </c>
      <c r="S17" s="28">
        <v>4.79</v>
      </c>
      <c r="T17" s="165">
        <f t="shared" ref="T17" si="27">R17*S17</f>
        <v>2395</v>
      </c>
      <c r="U17" s="164">
        <v>1000</v>
      </c>
      <c r="V17" s="28">
        <v>4.59</v>
      </c>
      <c r="W17" s="165">
        <f t="shared" ref="W17" si="28">U17*V17</f>
        <v>4590</v>
      </c>
      <c r="X17" s="176">
        <v>56.25</v>
      </c>
      <c r="Y17" s="29" t="s">
        <v>432</v>
      </c>
      <c r="Z17" s="30" t="s">
        <v>554</v>
      </c>
      <c r="AA17" s="147"/>
      <c r="AB17" s="147"/>
      <c r="AC17" s="147"/>
      <c r="AJ17" s="147"/>
      <c r="AK17" s="147"/>
      <c r="AL17" s="147"/>
    </row>
    <row r="18" spans="1:38" s="148" customFormat="1" ht="31.9" customHeight="1" x14ac:dyDescent="0.35">
      <c r="A18" s="52" t="s">
        <v>401</v>
      </c>
      <c r="B18" s="52" t="s">
        <v>351</v>
      </c>
      <c r="C18" s="156" t="s">
        <v>352</v>
      </c>
      <c r="D18" s="157" t="s">
        <v>400</v>
      </c>
      <c r="E18" s="52" t="s">
        <v>331</v>
      </c>
      <c r="F18" s="158">
        <v>24</v>
      </c>
      <c r="G18" s="33">
        <v>17.760000000000002</v>
      </c>
      <c r="H18" s="159">
        <f t="shared" si="0"/>
        <v>426.24</v>
      </c>
      <c r="I18" s="158">
        <v>48</v>
      </c>
      <c r="J18" s="33">
        <v>15.9</v>
      </c>
      <c r="K18" s="165">
        <f t="shared" si="24"/>
        <v>763.2</v>
      </c>
      <c r="L18" s="158">
        <v>144</v>
      </c>
      <c r="M18" s="33">
        <v>13.53</v>
      </c>
      <c r="N18" s="159">
        <f t="shared" si="2"/>
        <v>1948.32</v>
      </c>
      <c r="O18" s="158">
        <v>250</v>
      </c>
      <c r="P18" s="33">
        <v>13.53</v>
      </c>
      <c r="Q18" s="159">
        <f t="shared" si="3"/>
        <v>3382.5</v>
      </c>
      <c r="R18" s="158">
        <v>500</v>
      </c>
      <c r="S18" s="33">
        <v>12.65</v>
      </c>
      <c r="T18" s="159">
        <f t="shared" si="4"/>
        <v>6325</v>
      </c>
      <c r="U18" s="158">
        <v>1000</v>
      </c>
      <c r="V18" s="33">
        <v>11.66</v>
      </c>
      <c r="W18" s="159">
        <f t="shared" si="5"/>
        <v>11660</v>
      </c>
      <c r="X18" s="177">
        <v>25</v>
      </c>
      <c r="Y18" s="30" t="s">
        <v>433</v>
      </c>
      <c r="Z18" s="30" t="s">
        <v>434</v>
      </c>
      <c r="AA18" s="147"/>
      <c r="AB18" s="147"/>
      <c r="AC18" s="147"/>
      <c r="AJ18" s="147"/>
      <c r="AK18" s="147"/>
      <c r="AL18" s="147"/>
    </row>
    <row r="19" spans="1:38" ht="18" customHeight="1" x14ac:dyDescent="0.35"/>
  </sheetData>
  <mergeCells count="9">
    <mergeCell ref="A4:D5"/>
    <mergeCell ref="F1:I1"/>
    <mergeCell ref="F4:W4"/>
    <mergeCell ref="F5:H5"/>
    <mergeCell ref="I5:K5"/>
    <mergeCell ref="L5:N5"/>
    <mergeCell ref="O5:Q5"/>
    <mergeCell ref="R5:T5"/>
    <mergeCell ref="U5:W5"/>
  </mergeCells>
  <phoneticPr fontId="8"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19"/>
  <sheetViews>
    <sheetView topLeftCell="C1" zoomScaleNormal="100" workbookViewId="0"/>
  </sheetViews>
  <sheetFormatPr defaultRowHeight="14.5" x14ac:dyDescent="0.35"/>
  <cols>
    <col min="1" max="1" width="6.7265625" style="128" customWidth="1"/>
    <col min="2" max="2" width="14.54296875" customWidth="1"/>
    <col min="3" max="3" width="34.26953125" customWidth="1"/>
    <col min="4" max="4" width="6.1796875" bestFit="1" customWidth="1"/>
    <col min="5" max="5" width="10" customWidth="1"/>
    <col min="6" max="7" width="9.453125" style="82" customWidth="1"/>
    <col min="8" max="8" width="9.453125" style="83" customWidth="1"/>
    <col min="9" max="9" width="9.453125" style="82" customWidth="1"/>
    <col min="10" max="10" width="9.453125" style="87" customWidth="1"/>
    <col min="11" max="11" width="9.453125" style="88" customWidth="1"/>
    <col min="12" max="13" width="9.453125" style="87" customWidth="1"/>
    <col min="14" max="14" width="9.453125" style="88" customWidth="1"/>
    <col min="15" max="16" width="9.453125" style="87" customWidth="1"/>
    <col min="17" max="17" width="9.453125" style="88" customWidth="1"/>
    <col min="18" max="19" width="9.453125" style="82" customWidth="1"/>
    <col min="20" max="20" width="9.453125" style="83" customWidth="1"/>
    <col min="21" max="22" width="9.453125" style="82" customWidth="1"/>
    <col min="23" max="29" width="9.453125" style="83" customWidth="1"/>
    <col min="30" max="30" width="15.1796875" style="82" customWidth="1"/>
    <col min="31" max="31" width="21.81640625" style="82" customWidth="1"/>
    <col min="32" max="32" width="49.1796875" style="82" customWidth="1"/>
  </cols>
  <sheetData>
    <row r="1" spans="1:32" ht="18.5" x14ac:dyDescent="0.45">
      <c r="A1" s="167" t="s">
        <v>211</v>
      </c>
      <c r="E1" s="37" t="s">
        <v>13</v>
      </c>
      <c r="F1" s="275" t="str">
        <f>'A Print Projects'!E1</f>
        <v>ODP Business Solutions, LLC</v>
      </c>
      <c r="G1" s="275"/>
      <c r="H1" s="285"/>
      <c r="I1" s="275"/>
      <c r="J1" s="84"/>
      <c r="K1" s="85"/>
      <c r="L1" s="84"/>
      <c r="M1" s="84"/>
      <c r="N1" s="85"/>
    </row>
    <row r="2" spans="1:32" ht="18.5" x14ac:dyDescent="0.45">
      <c r="A2" s="168" t="s">
        <v>353</v>
      </c>
      <c r="E2" s="38"/>
      <c r="F2" s="73"/>
      <c r="G2" s="73"/>
      <c r="H2" s="74"/>
      <c r="I2" s="86"/>
    </row>
    <row r="3" spans="1:32" ht="11.5" customHeight="1" x14ac:dyDescent="0.45">
      <c r="A3" s="173" t="s">
        <v>422</v>
      </c>
      <c r="E3" s="38"/>
      <c r="F3" s="73"/>
      <c r="G3" s="73"/>
      <c r="H3" s="74"/>
      <c r="I3" s="86"/>
    </row>
    <row r="4" spans="1:32" s="39" customFormat="1" ht="19.5" customHeight="1" thickBot="1" x14ac:dyDescent="0.4">
      <c r="A4" s="283" t="s">
        <v>384</v>
      </c>
      <c r="B4" s="283"/>
      <c r="C4" s="283"/>
      <c r="D4" s="283"/>
      <c r="E4" s="283"/>
      <c r="F4" s="266" t="s">
        <v>15</v>
      </c>
      <c r="G4" s="266"/>
      <c r="H4" s="266"/>
      <c r="I4" s="266"/>
      <c r="J4" s="266"/>
      <c r="K4" s="266"/>
      <c r="L4" s="266"/>
      <c r="M4" s="266"/>
      <c r="N4" s="266"/>
      <c r="O4" s="266"/>
      <c r="P4" s="266"/>
      <c r="Q4" s="266"/>
      <c r="R4" s="266"/>
      <c r="S4" s="266"/>
      <c r="T4" s="266"/>
      <c r="U4" s="266"/>
      <c r="V4" s="266"/>
      <c r="W4" s="266"/>
      <c r="X4" s="266"/>
      <c r="Y4" s="266"/>
      <c r="Z4" s="266"/>
      <c r="AA4" s="266"/>
      <c r="AB4" s="266"/>
      <c r="AC4" s="266"/>
      <c r="AD4" s="13"/>
      <c r="AE4" s="13"/>
      <c r="AF4" s="82"/>
    </row>
    <row r="5" spans="1:32" s="39" customFormat="1" x14ac:dyDescent="0.35">
      <c r="A5" s="284"/>
      <c r="B5" s="284"/>
      <c r="C5" s="284"/>
      <c r="D5" s="284"/>
      <c r="E5" s="284"/>
      <c r="F5" s="269" t="s">
        <v>17</v>
      </c>
      <c r="G5" s="270"/>
      <c r="H5" s="286"/>
      <c r="I5" s="269" t="s">
        <v>18</v>
      </c>
      <c r="J5" s="270"/>
      <c r="K5" s="286"/>
      <c r="L5" s="269" t="s">
        <v>19</v>
      </c>
      <c r="M5" s="270"/>
      <c r="N5" s="286"/>
      <c r="O5" s="269" t="s">
        <v>20</v>
      </c>
      <c r="P5" s="270"/>
      <c r="Q5" s="286"/>
      <c r="R5" s="269" t="s">
        <v>21</v>
      </c>
      <c r="S5" s="270"/>
      <c r="T5" s="286"/>
      <c r="U5" s="269" t="s">
        <v>22</v>
      </c>
      <c r="V5" s="270"/>
      <c r="W5" s="286"/>
      <c r="X5" s="269" t="s">
        <v>23</v>
      </c>
      <c r="Y5" s="270"/>
      <c r="Z5" s="286"/>
      <c r="AA5" s="269" t="s">
        <v>354</v>
      </c>
      <c r="AB5" s="270"/>
      <c r="AC5" s="286"/>
      <c r="AD5" s="91"/>
      <c r="AE5" s="91"/>
      <c r="AF5" s="92"/>
    </row>
    <row r="6" spans="1:32" s="44" customFormat="1" ht="31.5" customHeight="1" thickBot="1" x14ac:dyDescent="0.4">
      <c r="A6" s="42" t="s">
        <v>270</v>
      </c>
      <c r="B6" s="42" t="s">
        <v>355</v>
      </c>
      <c r="C6" s="42" t="s">
        <v>215</v>
      </c>
      <c r="D6" s="42" t="s">
        <v>381</v>
      </c>
      <c r="E6" s="42" t="s">
        <v>272</v>
      </c>
      <c r="F6" s="75" t="s">
        <v>28</v>
      </c>
      <c r="G6" s="76" t="s">
        <v>29</v>
      </c>
      <c r="H6" s="77" t="s">
        <v>30</v>
      </c>
      <c r="I6" s="75" t="s">
        <v>28</v>
      </c>
      <c r="J6" s="76" t="s">
        <v>29</v>
      </c>
      <c r="K6" s="77" t="s">
        <v>30</v>
      </c>
      <c r="L6" s="75" t="s">
        <v>28</v>
      </c>
      <c r="M6" s="76" t="s">
        <v>29</v>
      </c>
      <c r="N6" s="77" t="s">
        <v>30</v>
      </c>
      <c r="O6" s="75" t="s">
        <v>28</v>
      </c>
      <c r="P6" s="76" t="s">
        <v>29</v>
      </c>
      <c r="Q6" s="77" t="s">
        <v>30</v>
      </c>
      <c r="R6" s="75" t="s">
        <v>28</v>
      </c>
      <c r="S6" s="76" t="s">
        <v>29</v>
      </c>
      <c r="T6" s="77" t="s">
        <v>30</v>
      </c>
      <c r="U6" s="75" t="s">
        <v>28</v>
      </c>
      <c r="V6" s="76" t="s">
        <v>29</v>
      </c>
      <c r="W6" s="77" t="s">
        <v>30</v>
      </c>
      <c r="X6" s="75" t="s">
        <v>28</v>
      </c>
      <c r="Y6" s="76" t="s">
        <v>29</v>
      </c>
      <c r="Z6" s="77" t="s">
        <v>30</v>
      </c>
      <c r="AA6" s="75" t="s">
        <v>28</v>
      </c>
      <c r="AB6" s="76" t="s">
        <v>29</v>
      </c>
      <c r="AC6" s="77" t="s">
        <v>30</v>
      </c>
      <c r="AD6" s="93" t="s">
        <v>31</v>
      </c>
      <c r="AE6" s="93" t="s">
        <v>32</v>
      </c>
      <c r="AF6" s="93" t="s">
        <v>35</v>
      </c>
    </row>
    <row r="7" spans="1:32" s="131" customFormat="1" ht="26" x14ac:dyDescent="0.3">
      <c r="A7" s="129" t="s">
        <v>356</v>
      </c>
      <c r="B7" s="45" t="s">
        <v>357</v>
      </c>
      <c r="C7" s="45" t="s">
        <v>437</v>
      </c>
      <c r="D7" s="45" t="s">
        <v>410</v>
      </c>
      <c r="E7" s="45" t="s">
        <v>358</v>
      </c>
      <c r="F7" s="78">
        <v>12</v>
      </c>
      <c r="G7" s="180" t="s">
        <v>403</v>
      </c>
      <c r="H7" s="133" t="e">
        <f t="shared" ref="H7:H9" si="0">F7*G7</f>
        <v>#VALUE!</v>
      </c>
      <c r="I7" s="78">
        <v>24</v>
      </c>
      <c r="J7" s="132">
        <v>5.48</v>
      </c>
      <c r="K7" s="133">
        <f t="shared" ref="K7:K9" si="1">I7*J7</f>
        <v>131.52000000000001</v>
      </c>
      <c r="L7" s="78">
        <v>48</v>
      </c>
      <c r="M7" s="132">
        <v>4.1900000000000004</v>
      </c>
      <c r="N7" s="133">
        <f t="shared" ref="N7:N9" si="2">L7*M7</f>
        <v>201.12</v>
      </c>
      <c r="O7" s="78">
        <v>96</v>
      </c>
      <c r="P7" s="132">
        <v>3.73</v>
      </c>
      <c r="Q7" s="133">
        <f t="shared" ref="Q7:Q9" si="3">O7*P7</f>
        <v>358.08</v>
      </c>
      <c r="R7" s="78">
        <v>144</v>
      </c>
      <c r="S7" s="132">
        <v>3.6</v>
      </c>
      <c r="T7" s="133">
        <f t="shared" ref="T7:T9" si="4">R7*S7</f>
        <v>518.4</v>
      </c>
      <c r="U7" s="78">
        <v>300</v>
      </c>
      <c r="V7" s="132">
        <v>3.25</v>
      </c>
      <c r="W7" s="133">
        <f t="shared" ref="W7:W9" si="5">U7*V7</f>
        <v>975</v>
      </c>
      <c r="X7" s="78">
        <v>600</v>
      </c>
      <c r="Y7" s="132">
        <v>3.1</v>
      </c>
      <c r="Z7" s="133">
        <f t="shared" ref="Z7:Z8" si="6">X7*Y7</f>
        <v>1860</v>
      </c>
      <c r="AA7" s="78">
        <v>1020</v>
      </c>
      <c r="AB7" s="132">
        <v>2.98</v>
      </c>
      <c r="AC7" s="133">
        <f t="shared" ref="AC7:AC8" si="7">AA7*AB7</f>
        <v>3039.6</v>
      </c>
      <c r="AD7" s="134"/>
      <c r="AE7" s="134" t="s">
        <v>433</v>
      </c>
      <c r="AF7" s="134" t="s">
        <v>436</v>
      </c>
    </row>
    <row r="8" spans="1:32" s="131" customFormat="1" ht="26" x14ac:dyDescent="0.3">
      <c r="A8" s="181" t="s">
        <v>359</v>
      </c>
      <c r="B8" s="182" t="s">
        <v>357</v>
      </c>
      <c r="C8" s="182" t="s">
        <v>438</v>
      </c>
      <c r="D8" s="182" t="s">
        <v>410</v>
      </c>
      <c r="E8" s="182" t="s">
        <v>358</v>
      </c>
      <c r="F8" s="183">
        <v>12</v>
      </c>
      <c r="G8" s="184" t="s">
        <v>403</v>
      </c>
      <c r="H8" s="185" t="e">
        <f t="shared" si="0"/>
        <v>#VALUE!</v>
      </c>
      <c r="I8" s="183">
        <v>24</v>
      </c>
      <c r="J8" s="186">
        <v>8.2100000000000009</v>
      </c>
      <c r="K8" s="185">
        <f t="shared" si="1"/>
        <v>197.04000000000002</v>
      </c>
      <c r="L8" s="183">
        <v>48</v>
      </c>
      <c r="M8" s="186">
        <v>5.44</v>
      </c>
      <c r="N8" s="185">
        <f t="shared" si="2"/>
        <v>261.12</v>
      </c>
      <c r="O8" s="183">
        <v>96</v>
      </c>
      <c r="P8" s="186">
        <v>4.8099999999999996</v>
      </c>
      <c r="Q8" s="185">
        <f t="shared" si="3"/>
        <v>461.76</v>
      </c>
      <c r="R8" s="183">
        <v>144</v>
      </c>
      <c r="S8" s="186">
        <v>4.49</v>
      </c>
      <c r="T8" s="185">
        <f t="shared" si="4"/>
        <v>646.56000000000006</v>
      </c>
      <c r="U8" s="183">
        <v>300</v>
      </c>
      <c r="V8" s="186">
        <v>3.99</v>
      </c>
      <c r="W8" s="185">
        <f t="shared" si="5"/>
        <v>1197</v>
      </c>
      <c r="X8" s="183">
        <v>600</v>
      </c>
      <c r="Y8" s="186">
        <v>3.55</v>
      </c>
      <c r="Z8" s="185">
        <f t="shared" si="6"/>
        <v>2130</v>
      </c>
      <c r="AA8" s="183">
        <v>1020</v>
      </c>
      <c r="AB8" s="132">
        <v>3.36</v>
      </c>
      <c r="AC8" s="185">
        <f t="shared" si="7"/>
        <v>3427.2</v>
      </c>
      <c r="AD8" s="126"/>
      <c r="AE8" s="126" t="s">
        <v>433</v>
      </c>
      <c r="AF8" s="126"/>
    </row>
    <row r="9" spans="1:32" s="131" customFormat="1" ht="26" x14ac:dyDescent="0.3">
      <c r="A9" s="129" t="s">
        <v>360</v>
      </c>
      <c r="B9" s="130" t="s">
        <v>361</v>
      </c>
      <c r="C9" s="130" t="s">
        <v>404</v>
      </c>
      <c r="D9" s="130" t="s">
        <v>405</v>
      </c>
      <c r="E9" s="130" t="s">
        <v>358</v>
      </c>
      <c r="F9" s="78">
        <v>12</v>
      </c>
      <c r="G9" s="132">
        <v>15.35</v>
      </c>
      <c r="H9" s="133">
        <f t="shared" si="0"/>
        <v>184.2</v>
      </c>
      <c r="I9" s="78">
        <v>24</v>
      </c>
      <c r="J9" s="132">
        <v>13.75</v>
      </c>
      <c r="K9" s="133">
        <f t="shared" si="1"/>
        <v>330</v>
      </c>
      <c r="L9" s="78">
        <v>72</v>
      </c>
      <c r="M9" s="132">
        <v>12.66</v>
      </c>
      <c r="N9" s="133">
        <f t="shared" si="2"/>
        <v>911.52</v>
      </c>
      <c r="O9" s="78">
        <v>288</v>
      </c>
      <c r="P9" s="132">
        <v>12.48</v>
      </c>
      <c r="Q9" s="133">
        <f t="shared" si="3"/>
        <v>3594.2400000000002</v>
      </c>
      <c r="R9" s="78">
        <v>500</v>
      </c>
      <c r="S9" s="132">
        <v>12.29</v>
      </c>
      <c r="T9" s="133">
        <f t="shared" si="4"/>
        <v>6145</v>
      </c>
      <c r="U9" s="78">
        <v>1000</v>
      </c>
      <c r="V9" s="132">
        <v>12.15</v>
      </c>
      <c r="W9" s="133">
        <f t="shared" si="5"/>
        <v>12150</v>
      </c>
      <c r="X9" s="78" t="s">
        <v>403</v>
      </c>
      <c r="Y9" s="132"/>
      <c r="Z9" s="133"/>
      <c r="AA9" s="78" t="s">
        <v>403</v>
      </c>
      <c r="AB9" s="132"/>
      <c r="AC9" s="133"/>
      <c r="AD9" s="178">
        <v>50</v>
      </c>
      <c r="AE9" s="134" t="s">
        <v>433</v>
      </c>
      <c r="AF9" s="134"/>
    </row>
    <row r="10" spans="1:32" s="131" customFormat="1" ht="26" x14ac:dyDescent="0.3">
      <c r="A10" s="181" t="s">
        <v>362</v>
      </c>
      <c r="B10" s="182" t="s">
        <v>361</v>
      </c>
      <c r="C10" s="182" t="s">
        <v>406</v>
      </c>
      <c r="D10" s="182" t="s">
        <v>407</v>
      </c>
      <c r="E10" s="182" t="s">
        <v>380</v>
      </c>
      <c r="F10" s="183">
        <v>12</v>
      </c>
      <c r="G10" s="186">
        <v>10.88</v>
      </c>
      <c r="H10" s="185">
        <f t="shared" ref="H10" si="8">F10*G10</f>
        <v>130.56</v>
      </c>
      <c r="I10" s="183">
        <v>24</v>
      </c>
      <c r="J10" s="186">
        <v>9.11</v>
      </c>
      <c r="K10" s="185">
        <f t="shared" ref="K10" si="9">I10*J10</f>
        <v>218.64</v>
      </c>
      <c r="L10" s="183">
        <v>72</v>
      </c>
      <c r="M10" s="186">
        <v>8.0500000000000007</v>
      </c>
      <c r="N10" s="185">
        <f t="shared" ref="N10" si="10">L10*M10</f>
        <v>579.6</v>
      </c>
      <c r="O10" s="183">
        <v>288</v>
      </c>
      <c r="P10" s="186">
        <v>7.86</v>
      </c>
      <c r="Q10" s="185">
        <f t="shared" ref="Q10" si="11">O10*P10</f>
        <v>2263.6800000000003</v>
      </c>
      <c r="R10" s="183">
        <v>500</v>
      </c>
      <c r="S10" s="186">
        <v>7.74</v>
      </c>
      <c r="T10" s="185">
        <f t="shared" ref="T10" si="12">R10*S10</f>
        <v>3870</v>
      </c>
      <c r="U10" s="183">
        <v>1000</v>
      </c>
      <c r="V10" s="186">
        <v>7.64</v>
      </c>
      <c r="W10" s="185">
        <f t="shared" ref="W10" si="13">U10*V10</f>
        <v>7640</v>
      </c>
      <c r="X10" s="183" t="s">
        <v>403</v>
      </c>
      <c r="Y10" s="184"/>
      <c r="Z10" s="185"/>
      <c r="AA10" s="183" t="s">
        <v>403</v>
      </c>
      <c r="AB10" s="184"/>
      <c r="AC10" s="185"/>
      <c r="AD10" s="179">
        <v>50</v>
      </c>
      <c r="AE10" s="126" t="s">
        <v>433</v>
      </c>
      <c r="AF10" s="126"/>
    </row>
    <row r="11" spans="1:32" s="131" customFormat="1" ht="26" x14ac:dyDescent="0.3">
      <c r="A11" s="129" t="s">
        <v>363</v>
      </c>
      <c r="B11" s="130" t="s">
        <v>408</v>
      </c>
      <c r="C11" s="130" t="s">
        <v>409</v>
      </c>
      <c r="D11" s="130" t="s">
        <v>410</v>
      </c>
      <c r="E11" s="130" t="s">
        <v>380</v>
      </c>
      <c r="F11" s="78">
        <v>12</v>
      </c>
      <c r="G11" s="132">
        <v>12.98</v>
      </c>
      <c r="H11" s="133">
        <f t="shared" ref="H11:H12" si="14">F11*G11</f>
        <v>155.76</v>
      </c>
      <c r="I11" s="78">
        <v>24</v>
      </c>
      <c r="J11" s="132">
        <v>10.130000000000001</v>
      </c>
      <c r="K11" s="133">
        <f t="shared" ref="K11:K12" si="15">I11*J11</f>
        <v>243.12</v>
      </c>
      <c r="L11" s="78">
        <v>48</v>
      </c>
      <c r="M11" s="132">
        <v>7.25</v>
      </c>
      <c r="N11" s="133">
        <f t="shared" ref="N11:N12" si="16">L11*M11</f>
        <v>348</v>
      </c>
      <c r="O11" s="78">
        <v>72</v>
      </c>
      <c r="P11" s="132">
        <v>7.25</v>
      </c>
      <c r="Q11" s="133">
        <f t="shared" ref="Q11:Q12" si="17">O11*P11</f>
        <v>522</v>
      </c>
      <c r="R11" s="78">
        <v>144</v>
      </c>
      <c r="S11" s="132">
        <v>6.18</v>
      </c>
      <c r="T11" s="133">
        <f t="shared" ref="T11:T12" si="18">R11*S11</f>
        <v>889.92</v>
      </c>
      <c r="U11" s="78">
        <v>300</v>
      </c>
      <c r="V11" s="132">
        <v>6.18</v>
      </c>
      <c r="W11" s="133">
        <f t="shared" ref="W11:W12" si="19">U11*V11</f>
        <v>1854</v>
      </c>
      <c r="X11" s="78">
        <v>600</v>
      </c>
      <c r="Y11" s="132">
        <v>5.51</v>
      </c>
      <c r="Z11" s="133">
        <f t="shared" ref="Z11:Z12" si="20">X11*Y11</f>
        <v>3306</v>
      </c>
      <c r="AA11" s="78">
        <v>1020</v>
      </c>
      <c r="AB11" s="132">
        <v>5.51</v>
      </c>
      <c r="AC11" s="133">
        <f t="shared" ref="AC11:AC12" si="21">AA11*AB11</f>
        <v>5620.2</v>
      </c>
      <c r="AD11" s="134"/>
      <c r="AE11" s="134" t="s">
        <v>433</v>
      </c>
      <c r="AF11" s="134"/>
    </row>
    <row r="12" spans="1:32" s="131" customFormat="1" ht="26" x14ac:dyDescent="0.3">
      <c r="A12" s="181" t="s">
        <v>364</v>
      </c>
      <c r="B12" s="182" t="s">
        <v>365</v>
      </c>
      <c r="C12" s="182" t="s">
        <v>411</v>
      </c>
      <c r="D12" s="182" t="s">
        <v>410</v>
      </c>
      <c r="E12" s="182" t="s">
        <v>380</v>
      </c>
      <c r="F12" s="183">
        <v>12</v>
      </c>
      <c r="G12" s="186">
        <v>10.130000000000001</v>
      </c>
      <c r="H12" s="185">
        <f t="shared" si="14"/>
        <v>121.56</v>
      </c>
      <c r="I12" s="183">
        <v>24</v>
      </c>
      <c r="J12" s="186">
        <v>9.0399999999999991</v>
      </c>
      <c r="K12" s="185">
        <f t="shared" si="15"/>
        <v>216.95999999999998</v>
      </c>
      <c r="L12" s="183">
        <v>48</v>
      </c>
      <c r="M12" s="186">
        <v>7.61</v>
      </c>
      <c r="N12" s="185">
        <f t="shared" si="16"/>
        <v>365.28000000000003</v>
      </c>
      <c r="O12" s="183">
        <v>72</v>
      </c>
      <c r="P12" s="186">
        <v>7.61</v>
      </c>
      <c r="Q12" s="185">
        <f t="shared" si="17"/>
        <v>547.92000000000007</v>
      </c>
      <c r="R12" s="183">
        <v>144</v>
      </c>
      <c r="S12" s="186">
        <v>7.01</v>
      </c>
      <c r="T12" s="185">
        <f t="shared" si="18"/>
        <v>1009.4399999999999</v>
      </c>
      <c r="U12" s="183">
        <v>300</v>
      </c>
      <c r="V12" s="186">
        <v>7.01</v>
      </c>
      <c r="W12" s="185">
        <f t="shared" si="19"/>
        <v>2103</v>
      </c>
      <c r="X12" s="183">
        <v>600</v>
      </c>
      <c r="Y12" s="186">
        <v>6.8</v>
      </c>
      <c r="Z12" s="185">
        <f t="shared" si="20"/>
        <v>4080</v>
      </c>
      <c r="AA12" s="183">
        <v>1020</v>
      </c>
      <c r="AB12" s="186">
        <v>6.8</v>
      </c>
      <c r="AC12" s="185">
        <f t="shared" si="21"/>
        <v>6936</v>
      </c>
      <c r="AD12" s="126"/>
      <c r="AE12" s="126" t="s">
        <v>433</v>
      </c>
      <c r="AF12" s="126"/>
    </row>
    <row r="13" spans="1:32" s="131" customFormat="1" ht="26" x14ac:dyDescent="0.3">
      <c r="A13" s="129" t="s">
        <v>366</v>
      </c>
      <c r="B13" s="130" t="s">
        <v>357</v>
      </c>
      <c r="C13" s="130" t="s">
        <v>412</v>
      </c>
      <c r="D13" s="130" t="s">
        <v>410</v>
      </c>
      <c r="E13" s="130" t="s">
        <v>380</v>
      </c>
      <c r="F13" s="78">
        <v>12</v>
      </c>
      <c r="G13" s="132" t="s">
        <v>403</v>
      </c>
      <c r="H13" s="133" t="e">
        <f t="shared" ref="H13" si="22">F13*G13</f>
        <v>#VALUE!</v>
      </c>
      <c r="I13" s="78">
        <v>24</v>
      </c>
      <c r="J13" s="132">
        <v>5.73</v>
      </c>
      <c r="K13" s="133">
        <f t="shared" ref="K13" si="23">I13*J13</f>
        <v>137.52000000000001</v>
      </c>
      <c r="L13" s="78">
        <v>48</v>
      </c>
      <c r="M13" s="132">
        <v>4.4400000000000004</v>
      </c>
      <c r="N13" s="133">
        <f t="shared" ref="N13" si="24">L13*M13</f>
        <v>213.12</v>
      </c>
      <c r="O13" s="78">
        <v>96</v>
      </c>
      <c r="P13" s="132">
        <v>3.98</v>
      </c>
      <c r="Q13" s="133">
        <f t="shared" ref="Q13" si="25">O13*P13</f>
        <v>382.08</v>
      </c>
      <c r="R13" s="78">
        <v>144</v>
      </c>
      <c r="S13" s="132">
        <v>3.85</v>
      </c>
      <c r="T13" s="133">
        <f t="shared" ref="T13" si="26">R13*S13</f>
        <v>554.4</v>
      </c>
      <c r="U13" s="78">
        <v>300</v>
      </c>
      <c r="V13" s="132">
        <v>3.51</v>
      </c>
      <c r="W13" s="133">
        <f t="shared" ref="W13" si="27">U13*V13</f>
        <v>1053</v>
      </c>
      <c r="X13" s="78">
        <v>600</v>
      </c>
      <c r="Y13" s="132">
        <v>3.35</v>
      </c>
      <c r="Z13" s="133">
        <f t="shared" ref="Z13" si="28">X13*Y13</f>
        <v>2010</v>
      </c>
      <c r="AA13" s="78">
        <v>1020</v>
      </c>
      <c r="AB13" s="132">
        <v>3.24</v>
      </c>
      <c r="AC13" s="133">
        <f t="shared" ref="AC13" si="29">AA13*AB13</f>
        <v>3304.8</v>
      </c>
      <c r="AD13" s="134"/>
      <c r="AE13" s="134" t="s">
        <v>433</v>
      </c>
      <c r="AF13" s="134"/>
    </row>
    <row r="14" spans="1:32" s="131" customFormat="1" ht="39" x14ac:dyDescent="0.3">
      <c r="A14" s="181" t="s">
        <v>367</v>
      </c>
      <c r="B14" s="182" t="s">
        <v>368</v>
      </c>
      <c r="C14" s="182" t="s">
        <v>413</v>
      </c>
      <c r="D14" s="182" t="s">
        <v>414</v>
      </c>
      <c r="E14" s="182" t="s">
        <v>380</v>
      </c>
      <c r="F14" s="183">
        <v>12</v>
      </c>
      <c r="G14" s="186" t="s">
        <v>403</v>
      </c>
      <c r="H14" s="185" t="e">
        <f t="shared" ref="H14:H17" si="30">F14*G14</f>
        <v>#VALUE!</v>
      </c>
      <c r="I14" s="183">
        <v>24</v>
      </c>
      <c r="J14" s="186" t="s">
        <v>403</v>
      </c>
      <c r="K14" s="185" t="e">
        <f t="shared" ref="K14:K17" si="31">I14*J14</f>
        <v>#VALUE!</v>
      </c>
      <c r="L14" s="183">
        <v>50</v>
      </c>
      <c r="M14" s="186">
        <v>2.89</v>
      </c>
      <c r="N14" s="185">
        <f t="shared" ref="N14:N17" si="32">L14*M14</f>
        <v>144.5</v>
      </c>
      <c r="O14" s="183">
        <v>100</v>
      </c>
      <c r="P14" s="186">
        <v>1.93</v>
      </c>
      <c r="Q14" s="185">
        <f t="shared" ref="Q14:Q17" si="33">O14*P14</f>
        <v>193</v>
      </c>
      <c r="R14" s="183">
        <v>250</v>
      </c>
      <c r="S14" s="186">
        <v>1.1499999999999999</v>
      </c>
      <c r="T14" s="185">
        <f t="shared" ref="T14:T17" si="34">R14*S14</f>
        <v>287.5</v>
      </c>
      <c r="U14" s="183">
        <v>500</v>
      </c>
      <c r="V14" s="186">
        <v>0.78</v>
      </c>
      <c r="W14" s="185">
        <f t="shared" ref="W14:W17" si="35">U14*V14</f>
        <v>390</v>
      </c>
      <c r="X14" s="183">
        <v>1000</v>
      </c>
      <c r="Y14" s="186">
        <v>0.64</v>
      </c>
      <c r="Z14" s="185">
        <f t="shared" ref="Z14:Z17" si="36">X14*Y14</f>
        <v>640</v>
      </c>
      <c r="AA14" s="183" t="s">
        <v>403</v>
      </c>
      <c r="AB14" s="186"/>
      <c r="AC14" s="185"/>
      <c r="AD14" s="126"/>
      <c r="AE14" s="126" t="s">
        <v>433</v>
      </c>
      <c r="AF14" s="126"/>
    </row>
    <row r="15" spans="1:32" s="131" customFormat="1" ht="52" x14ac:dyDescent="0.3">
      <c r="A15" s="129" t="s">
        <v>367</v>
      </c>
      <c r="B15" s="130" t="s">
        <v>368</v>
      </c>
      <c r="C15" s="130" t="s">
        <v>415</v>
      </c>
      <c r="D15" s="130" t="s">
        <v>414</v>
      </c>
      <c r="E15" s="130" t="s">
        <v>380</v>
      </c>
      <c r="F15" s="78">
        <v>12</v>
      </c>
      <c r="G15" s="132">
        <v>1.43</v>
      </c>
      <c r="H15" s="133">
        <f t="shared" si="30"/>
        <v>17.16</v>
      </c>
      <c r="I15" s="78">
        <v>24</v>
      </c>
      <c r="J15" s="132">
        <v>1.1299999999999999</v>
      </c>
      <c r="K15" s="133">
        <f t="shared" si="31"/>
        <v>27.119999999999997</v>
      </c>
      <c r="L15" s="78">
        <v>48</v>
      </c>
      <c r="M15" s="132">
        <v>1</v>
      </c>
      <c r="N15" s="133">
        <f t="shared" si="32"/>
        <v>48</v>
      </c>
      <c r="O15" s="78">
        <v>72</v>
      </c>
      <c r="P15" s="132">
        <v>0.94</v>
      </c>
      <c r="Q15" s="133">
        <f t="shared" si="33"/>
        <v>67.679999999999993</v>
      </c>
      <c r="R15" s="78" t="s">
        <v>403</v>
      </c>
      <c r="S15" s="132"/>
      <c r="T15" s="133"/>
      <c r="U15" s="78" t="s">
        <v>403</v>
      </c>
      <c r="V15" s="132"/>
      <c r="W15" s="133"/>
      <c r="X15" s="78" t="s">
        <v>403</v>
      </c>
      <c r="Y15" s="132"/>
      <c r="Z15" s="133"/>
      <c r="AA15" s="78" t="s">
        <v>403</v>
      </c>
      <c r="AB15" s="132"/>
      <c r="AC15" s="133"/>
      <c r="AD15" s="134"/>
      <c r="AE15" s="134" t="s">
        <v>433</v>
      </c>
      <c r="AF15" s="134"/>
    </row>
    <row r="16" spans="1:32" s="131" customFormat="1" ht="26" x14ac:dyDescent="0.3">
      <c r="A16" s="181" t="s">
        <v>369</v>
      </c>
      <c r="B16" s="182" t="s">
        <v>370</v>
      </c>
      <c r="C16" s="182" t="s">
        <v>416</v>
      </c>
      <c r="D16" s="182" t="s">
        <v>414</v>
      </c>
      <c r="E16" s="182" t="s">
        <v>380</v>
      </c>
      <c r="F16" s="183">
        <v>12</v>
      </c>
      <c r="G16" s="186" t="s">
        <v>403</v>
      </c>
      <c r="H16" s="185" t="e">
        <f t="shared" si="30"/>
        <v>#VALUE!</v>
      </c>
      <c r="I16" s="183">
        <v>24</v>
      </c>
      <c r="J16" s="186">
        <v>12.78</v>
      </c>
      <c r="K16" s="185">
        <f t="shared" si="31"/>
        <v>306.71999999999997</v>
      </c>
      <c r="L16" s="183">
        <v>50</v>
      </c>
      <c r="M16" s="186">
        <v>11.75</v>
      </c>
      <c r="N16" s="185">
        <f t="shared" si="32"/>
        <v>587.5</v>
      </c>
      <c r="O16" s="183">
        <v>100</v>
      </c>
      <c r="P16" s="186">
        <v>9.89</v>
      </c>
      <c r="Q16" s="185">
        <f t="shared" si="33"/>
        <v>989</v>
      </c>
      <c r="R16" s="183">
        <v>200</v>
      </c>
      <c r="S16" s="186">
        <v>7.71</v>
      </c>
      <c r="T16" s="185">
        <f t="shared" si="34"/>
        <v>1542</v>
      </c>
      <c r="U16" s="183">
        <v>300</v>
      </c>
      <c r="V16" s="186">
        <v>7.16</v>
      </c>
      <c r="W16" s="185">
        <f t="shared" si="35"/>
        <v>2148</v>
      </c>
      <c r="X16" s="183">
        <v>500</v>
      </c>
      <c r="Y16" s="186">
        <v>6.61</v>
      </c>
      <c r="Z16" s="185">
        <f t="shared" si="36"/>
        <v>3305</v>
      </c>
      <c r="AA16" s="183" t="s">
        <v>403</v>
      </c>
      <c r="AB16" s="186"/>
      <c r="AC16" s="185"/>
      <c r="AD16" s="179">
        <v>75</v>
      </c>
      <c r="AE16" s="126" t="s">
        <v>433</v>
      </c>
      <c r="AF16" s="126"/>
    </row>
    <row r="17" spans="1:32" s="131" customFormat="1" ht="26" x14ac:dyDescent="0.3">
      <c r="A17" s="129" t="s">
        <v>371</v>
      </c>
      <c r="B17" s="130" t="s">
        <v>357</v>
      </c>
      <c r="C17" s="130" t="s">
        <v>417</v>
      </c>
      <c r="D17" s="130" t="s">
        <v>410</v>
      </c>
      <c r="E17" s="130" t="s">
        <v>380</v>
      </c>
      <c r="F17" s="78">
        <v>12</v>
      </c>
      <c r="G17" s="132" t="s">
        <v>403</v>
      </c>
      <c r="H17" s="133" t="e">
        <f t="shared" si="30"/>
        <v>#VALUE!</v>
      </c>
      <c r="I17" s="78">
        <v>24</v>
      </c>
      <c r="J17" s="132">
        <v>8.74</v>
      </c>
      <c r="K17" s="133">
        <f t="shared" si="31"/>
        <v>209.76</v>
      </c>
      <c r="L17" s="78">
        <v>48</v>
      </c>
      <c r="M17" s="132">
        <v>6.14</v>
      </c>
      <c r="N17" s="133">
        <f t="shared" si="32"/>
        <v>294.71999999999997</v>
      </c>
      <c r="O17" s="78">
        <v>96</v>
      </c>
      <c r="P17" s="132">
        <v>5.21</v>
      </c>
      <c r="Q17" s="133">
        <f t="shared" si="33"/>
        <v>500.15999999999997</v>
      </c>
      <c r="R17" s="78">
        <v>144</v>
      </c>
      <c r="S17" s="132">
        <v>4.96</v>
      </c>
      <c r="T17" s="133">
        <f t="shared" si="34"/>
        <v>714.24</v>
      </c>
      <c r="U17" s="78">
        <v>300</v>
      </c>
      <c r="V17" s="132">
        <v>4.28</v>
      </c>
      <c r="W17" s="133">
        <f t="shared" si="35"/>
        <v>1284</v>
      </c>
      <c r="X17" s="78">
        <v>600</v>
      </c>
      <c r="Y17" s="132">
        <v>3.96</v>
      </c>
      <c r="Z17" s="133">
        <f t="shared" si="36"/>
        <v>2376</v>
      </c>
      <c r="AA17" s="78">
        <v>1020</v>
      </c>
      <c r="AB17" s="132">
        <v>3.73</v>
      </c>
      <c r="AC17" s="133">
        <f t="shared" ref="AC17" si="37">AA17*AB17</f>
        <v>3804.6</v>
      </c>
      <c r="AD17" s="134"/>
      <c r="AE17" s="134" t="s">
        <v>433</v>
      </c>
      <c r="AF17" s="134"/>
    </row>
    <row r="18" spans="1:32" s="48" customFormat="1" ht="13" x14ac:dyDescent="0.3">
      <c r="A18" s="127"/>
      <c r="F18" s="80"/>
      <c r="G18" s="80"/>
      <c r="H18" s="81"/>
      <c r="I18" s="80"/>
      <c r="J18" s="89"/>
      <c r="K18" s="90"/>
      <c r="L18" s="89"/>
      <c r="M18" s="89"/>
      <c r="N18" s="90"/>
      <c r="O18" s="89"/>
      <c r="P18" s="89"/>
      <c r="Q18" s="90"/>
      <c r="R18" s="80"/>
      <c r="S18" s="80"/>
      <c r="T18" s="81"/>
      <c r="U18" s="80"/>
      <c r="V18" s="80"/>
      <c r="W18" s="81"/>
      <c r="X18" s="81"/>
      <c r="Y18" s="81"/>
      <c r="Z18" s="81"/>
      <c r="AA18" s="81"/>
      <c r="AB18" s="81"/>
      <c r="AC18" s="81"/>
      <c r="AD18" s="80"/>
      <c r="AE18" s="80"/>
      <c r="AF18" s="80"/>
    </row>
    <row r="19" spans="1:32" s="48" customFormat="1" ht="13" x14ac:dyDescent="0.3">
      <c r="A19" s="127"/>
      <c r="F19" s="80"/>
      <c r="G19" s="80"/>
      <c r="H19" s="81"/>
      <c r="I19" s="80"/>
      <c r="J19" s="89"/>
      <c r="K19" s="90"/>
      <c r="L19" s="89"/>
      <c r="M19" s="89"/>
      <c r="N19" s="90"/>
      <c r="O19" s="89"/>
      <c r="P19" s="89"/>
      <c r="Q19" s="90"/>
      <c r="R19" s="80"/>
      <c r="S19" s="80"/>
      <c r="T19" s="81"/>
      <c r="U19" s="80"/>
      <c r="V19" s="80"/>
      <c r="W19" s="81"/>
      <c r="X19" s="81"/>
      <c r="Y19" s="81"/>
      <c r="Z19" s="81"/>
      <c r="AA19" s="81"/>
      <c r="AB19" s="81"/>
      <c r="AC19" s="81"/>
      <c r="AD19" s="80"/>
      <c r="AE19" s="80"/>
      <c r="AF19" s="80"/>
    </row>
  </sheetData>
  <mergeCells count="11">
    <mergeCell ref="A4:E5"/>
    <mergeCell ref="F1:I1"/>
    <mergeCell ref="X5:Z5"/>
    <mergeCell ref="AA5:AC5"/>
    <mergeCell ref="U5:W5"/>
    <mergeCell ref="F5:H5"/>
    <mergeCell ref="I5:K5"/>
    <mergeCell ref="L5:N5"/>
    <mergeCell ref="O5:Q5"/>
    <mergeCell ref="R5:T5"/>
    <mergeCell ref="F4:AC4"/>
  </mergeCells>
  <phoneticPr fontId="8" type="noConversion"/>
  <pageMargins left="0.75" right="0.75" top="1" bottom="1" header="0.5" footer="0.5"/>
  <ignoredErrors>
    <ignoredError sqref="K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0C673B67675245AB5FD0CA9FB031B1" ma:contentTypeVersion="13" ma:contentTypeDescription="Create a new document." ma:contentTypeScope="" ma:versionID="918727a710c06d21faf2d09923302955">
  <xsd:schema xmlns:xsd="http://www.w3.org/2001/XMLSchema" xmlns:xs="http://www.w3.org/2001/XMLSchema" xmlns:p="http://schemas.microsoft.com/office/2006/metadata/properties" xmlns:ns2="aaa8a0b8-73b1-4d69-93f8-6194eb69333b" xmlns:ns3="d07a6cc3-dc45-461a-af3a-22ee31b2ae88" targetNamespace="http://schemas.microsoft.com/office/2006/metadata/properties" ma:root="true" ma:fieldsID="b845e41bcb61e58c7abf35b4aa4e3dbe" ns2:_="" ns3:_="">
    <xsd:import namespace="aaa8a0b8-73b1-4d69-93f8-6194eb69333b"/>
    <xsd:import namespace="d07a6cc3-dc45-461a-af3a-22ee31b2ae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LastNotif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8a0b8-73b1-4d69-93f8-6194eb6933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072d03-95c6-445c-86f7-2cdb70ef1fd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astNotified" ma:index="19" nillable="true" ma:displayName="LastNotified" ma:description="Date the most recent modification notification was posted to tracking chat" ma:format="DateOnly" ma:internalName="LastNot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07a6cc3-dc45-461a-af3a-22ee31b2ae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592c1b-751a-4430-875a-57797f3c4ca6}" ma:internalName="TaxCatchAll" ma:showField="CatchAllData" ma:web="d07a6cc3-dc45-461a-af3a-22ee31b2ae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a8a0b8-73b1-4d69-93f8-6194eb69333b">
      <Terms xmlns="http://schemas.microsoft.com/office/infopath/2007/PartnerControls"/>
    </lcf76f155ced4ddcb4097134ff3c332f>
    <TaxCatchAll xmlns="d07a6cc3-dc45-461a-af3a-22ee31b2ae88" xsi:nil="true"/>
    <LastNotified xmlns="aaa8a0b8-73b1-4d69-93f8-6194eb6933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E3018-E237-44AB-A2A9-4B3403815C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8a0b8-73b1-4d69-93f8-6194eb69333b"/>
    <ds:schemaRef ds:uri="d07a6cc3-dc45-461a-af3a-22ee31b2ae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88B495-AEC6-4634-BA53-B06C7A21CC07}">
  <ds:schemaRefs>
    <ds:schemaRef ds:uri="http://schemas.microsoft.com/office/2006/metadata/properties"/>
    <ds:schemaRef ds:uri="http://schemas.microsoft.com/office/infopath/2007/PartnerControls"/>
    <ds:schemaRef ds:uri="aaa8a0b8-73b1-4d69-93f8-6194eb69333b"/>
    <ds:schemaRef ds:uri="d07a6cc3-dc45-461a-af3a-22ee31b2ae88"/>
    <ds:schemaRef ds:uri="a5ef874a-7c33-4736-a635-03af0ccd3196"/>
    <ds:schemaRef ds:uri="f4223571-8cc5-49b5-ad95-92ba63cb746b"/>
  </ds:schemaRefs>
</ds:datastoreItem>
</file>

<file path=customXml/itemProps3.xml><?xml version="1.0" encoding="utf-8"?>
<ds:datastoreItem xmlns:ds="http://schemas.openxmlformats.org/officeDocument/2006/customXml" ds:itemID="{70791E05-0EB9-41C9-8838-029EEEBED3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Shredding</vt:lpstr>
      <vt:lpstr>K12 pricing</vt:lpstr>
      <vt:lpstr>A Print Projects</vt:lpstr>
      <vt:lpstr>B Upcharges</vt:lpstr>
      <vt:lpstr>C Finishing Projects</vt:lpstr>
      <vt:lpstr>D Mailing Projects</vt:lpstr>
      <vt:lpstr>E Promo Projects</vt:lpstr>
      <vt:lpstr>F Apparel Projects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Andrea Santini</cp:lastModifiedBy>
  <cp:revision/>
  <dcterms:created xsi:type="dcterms:W3CDTF">2026-01-21T18:12:36Z</dcterms:created>
  <dcterms:modified xsi:type="dcterms:W3CDTF">2026-07-31T19:16:40Z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0x010100020C673B67675245AB5FD0CA9FB031B1</vt:lpwstr>
  </property>
  <property fmtid="{D5CDD505-2E9C-101B-9397-08002B2CF9AE}" pid="3" name="MediaServiceImageTags">
    <vt:lpwstr/>
  </property>
  <property fmtid="{D5CDD505-2E9C-101B-9397-08002B2CF9AE}" pid="4" name="_dlc_DocIdItemGuid">
    <vt:lpwstr>f7fa5a48-98a6-4cd4-90f0-38076ffda2f1</vt:lpwstr>
  </property>
  <property fmtid="{D5CDD505-2E9C-101B-9397-08002B2CF9AE}" pid="5" name="MSIP_Label_defa4170-0d19-0005-0004-bc88714345d2_Enabled">
    <vt:lpwstr>true</vt:lpwstr>
  </property>
  <property fmtid="{D5CDD505-2E9C-101B-9397-08002B2CF9AE}" pid="6" name="MSIP_Label_defa4170-0d19-0005-0004-bc88714345d2_SetDate">
    <vt:lpwstr>2026-07-31T19:11:14Z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e40e8e71-8d49-437a-b93f-72605079dfed</vt:lpwstr>
  </property>
  <property fmtid="{D5CDD505-2E9C-101B-9397-08002B2CF9AE}" pid="10" name="MSIP_Label_defa4170-0d19-0005-0004-bc88714345d2_ActionId">
    <vt:lpwstr>746ed427-2533-46e2-8a0e-69b584d16779</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