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Daniela Parra\BUYQ\Blogposts\"/>
    </mc:Choice>
  </mc:AlternateContent>
  <xr:revisionPtr revIDLastSave="0" documentId="13_ncr:1_{D419D00F-498F-400B-B058-626F176E0020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Instructions" sheetId="1" r:id="rId1"/>
    <sheet name="Organization Profile" sheetId="2" r:id="rId2"/>
    <sheet name="Assessment" sheetId="3" r:id="rId3"/>
    <sheet name="Dashboard" sheetId="5" r:id="rId4"/>
    <sheet name="Dropdow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5" l="1"/>
  <c r="C16" i="5" s="1"/>
  <c r="D16" i="5"/>
  <c r="D15" i="5"/>
  <c r="B15" i="5"/>
  <c r="C15" i="5" s="1"/>
  <c r="B14" i="5"/>
  <c r="C14" i="5" s="1"/>
  <c r="D14" i="5"/>
  <c r="D13" i="5"/>
  <c r="B13" i="5"/>
  <c r="C13" i="5" s="1"/>
  <c r="D12" i="5"/>
  <c r="B12" i="5"/>
  <c r="C12" i="5" s="1"/>
  <c r="D11" i="5"/>
  <c r="B11" i="5"/>
  <c r="C11" i="5" s="1"/>
  <c r="D10" i="5"/>
  <c r="B10" i="5"/>
  <c r="C10" i="5" s="1"/>
  <c r="B5" i="5"/>
  <c r="B4" i="5"/>
  <c r="B2" i="5"/>
  <c r="H11" i="5" l="1" a="1"/>
  <c r="H11" i="5" s="1"/>
  <c r="F17" i="5" s="1"/>
  <c r="H10" i="5" a="1"/>
  <c r="H10" i="5" s="1"/>
  <c r="F16" i="5" s="1"/>
  <c r="F11" i="5" a="1"/>
  <c r="F11" i="5" s="1"/>
  <c r="F10" i="5" a="1"/>
  <c r="F10" i="5" s="1"/>
  <c r="H12" i="5" a="1"/>
  <c r="H12" i="5" s="1"/>
  <c r="F18" i="5" s="1"/>
  <c r="F12" i="5" a="1"/>
  <c r="F12" i="5" s="1"/>
  <c r="G4" i="5"/>
  <c r="G5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<sst xmlns="http://schemas.openxmlformats.org/spreadsheetml/2006/main" count="139" uniqueCount="90">
  <si>
    <t>Campus Expansion Scenario Planner</t>
  </si>
  <si>
    <t>A practical tool for charter school leaders evaluating readiness to open another campus.</t>
  </si>
  <si>
    <t>How to use this tool</t>
  </si>
  <si>
    <t>1. Complete the Organization Profile tab.</t>
  </si>
  <si>
    <t>2. Rate each statement in the Assessment tab using the 1–5 scale.</t>
  </si>
  <si>
    <t>3. Review the Dashboard tab for your readiness score, strengths, and focus areas.</t>
  </si>
  <si>
    <t>4. Use the results to guide leadership team discussion and next steps.</t>
  </si>
  <si>
    <t>Scoring scale</t>
  </si>
  <si>
    <t>1 = Not in place</t>
  </si>
  <si>
    <t>2 = Limited progress</t>
  </si>
  <si>
    <t>3 = Partially in place</t>
  </si>
  <si>
    <t>4 = Mostly in place</t>
  </si>
  <si>
    <t>5 = Fully in place</t>
  </si>
  <si>
    <t>Readiness categories</t>
  </si>
  <si>
    <t>Strategic Fit</t>
  </si>
  <si>
    <t>Enrollment &amp; Community Demand</t>
  </si>
  <si>
    <t>Financial &amp; Facility Readiness</t>
  </si>
  <si>
    <t>Systems &amp; Operational Readiness</t>
  </si>
  <si>
    <t>Team Capacity</t>
  </si>
  <si>
    <t>Leadership Pipeline</t>
  </si>
  <si>
    <t>Launch &amp; Quality Protection</t>
  </si>
  <si>
    <t>Important note</t>
  </si>
  <si>
    <t>This tool is meant to support discussion, not replace leadership judgment. A strong score does not automatically mean a network should expand. A lower score does not mean expansion is impossible. The value of this planner is in helping teams identify what to reinforce before moving forward.</t>
  </si>
  <si>
    <t>Organization Profile</t>
  </si>
  <si>
    <t>Complete the fields below before using the assessment.</t>
  </si>
  <si>
    <t>Organization Name</t>
  </si>
  <si>
    <t>Current Number of Campuses</t>
  </si>
  <si>
    <t>Current Total Enrollment</t>
  </si>
  <si>
    <t>Proposed Expansion Year</t>
  </si>
  <si>
    <t>Target Community / Location</t>
  </si>
  <si>
    <t>Projected First-Year Enrollment</t>
  </si>
  <si>
    <t>Facility Status</t>
  </si>
  <si>
    <t>Current Leadership Vacancies</t>
  </si>
  <si>
    <t>Notes</t>
  </si>
  <si>
    <t>Secured</t>
  </si>
  <si>
    <t>In Progress</t>
  </si>
  <si>
    <t>Not Started</t>
  </si>
  <si>
    <t>Select from dropdown</t>
  </si>
  <si>
    <t>Category</t>
  </si>
  <si>
    <t>Weight</t>
  </si>
  <si>
    <t>Question #</t>
  </si>
  <si>
    <t>Assessment Statement</t>
  </si>
  <si>
    <t>Score</t>
  </si>
  <si>
    <t>We have a clear reason for expansion that aligns with our mission.</t>
  </si>
  <si>
    <t>We can clearly articulate why this community or location is the right next step.</t>
  </si>
  <si>
    <t>Our leadership team is aligned on the purpose and goals of expansion.</t>
  </si>
  <si>
    <t>We have defined what success should look like 1–3 years after opening.</t>
  </si>
  <si>
    <t>Expansion fits within our broader strategic priorities, not just short-term opportunity.</t>
  </si>
  <si>
    <t>We have strong evidence of family demand in the target community.</t>
  </si>
  <si>
    <t>We understand local enrollment trends and competitive dynamics.</t>
  </si>
  <si>
    <t>We have identified the students and families this campus is intended to serve.</t>
  </si>
  <si>
    <t>We have a realistic enrollment strategy for year one and beyond.</t>
  </si>
  <si>
    <t>We are confident demand will be sustainable after launch, not just during recruitment.</t>
  </si>
  <si>
    <t>We have a clear financial model for the new campus.</t>
  </si>
  <si>
    <t>We are confident the organization can absorb start-up costs and early volatility.</t>
  </si>
  <si>
    <t>Facility planning is sufficiently advanced for the expected timeline.</t>
  </si>
  <si>
    <t>We understand the major facility, compliance, and occupancy requirements.</t>
  </si>
  <si>
    <t>Expansion will not create excessive financial strain on existing campuses.</t>
  </si>
  <si>
    <t>Our most critical operating processes are documented and repeatable.</t>
  </si>
  <si>
    <t>Roles and ownership are clear across core functions involved in expansion.</t>
  </si>
  <si>
    <t>We have systems that can scale across an additional campus.</t>
  </si>
  <si>
    <t>Cross-functional planning between operations, finance, academics, and talent is strong.</t>
  </si>
  <si>
    <t>We have reliable ways to monitor execution and identify issues early.</t>
  </si>
  <si>
    <t>Our current team has the bandwidth to support expansion.</t>
  </si>
  <si>
    <t>We understand which teams or roles would be most stretched by another campus.</t>
  </si>
  <si>
    <t>We are being realistic about how many major priorities the organization can take on at once.</t>
  </si>
  <si>
    <t>We have enough project management capacity to support launch work well.</t>
  </si>
  <si>
    <t>Existing campuses can continue to receive strong support during expansion.</t>
  </si>
  <si>
    <t>We have identified the key leadership roles needed for the new campus.</t>
  </si>
  <si>
    <t>We are confident in our ability to recruit or develop strong leaders for those roles.</t>
  </si>
  <si>
    <t>We have leadership depth beyond a small number of critical people.</t>
  </si>
  <si>
    <t>Coaching and development are already part of how we build leaders internally.</t>
  </si>
  <si>
    <t>Leadership capacity at existing campuses will remain strong during expansion.</t>
  </si>
  <si>
    <t>We have a realistic day-one readiness plan for the new campus.</t>
  </si>
  <si>
    <t>Key launch workstreams have clear owners and timelines.</t>
  </si>
  <si>
    <t>We are confident in our ability to staff and equip the campus on time.</t>
  </si>
  <si>
    <t>We have defined how quality will be monitored during and after expansion.</t>
  </si>
  <si>
    <t>We are confident expansion can happen without lowering quality at current schools.</t>
  </si>
  <si>
    <t>Campus Expansion Scenario Planner Dashboard</t>
  </si>
  <si>
    <t>School name</t>
  </si>
  <si>
    <t>Location A</t>
  </si>
  <si>
    <t>Current Campuses</t>
  </si>
  <si>
    <t>Overall Readiness Score</t>
  </si>
  <si>
    <t>Readiness Status</t>
  </si>
  <si>
    <t>Average Score</t>
  </si>
  <si>
    <t>Score %</t>
  </si>
  <si>
    <t>Strongest Areas</t>
  </si>
  <si>
    <t>Areas to Strengthen</t>
  </si>
  <si>
    <t>Recommended Focus Areas</t>
  </si>
  <si>
    <t>Assessment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</si>
</sst>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 wrapText="1"/>
    </xf>
    <xf numFmtId="0" fontId="2" fillId="2" borderId="0" xfId="0" applyFont="1" applyFill="1"/>
    <xf numFmtId="0" fontId="5" fillId="0" borderId="0" xfId="0" applyFont="1"/>
    <xf numFmtId="0" fontId="0" fillId="0" borderId="0" xfId="0" applyAlignment="1">
      <alignment horizontal="left"/>
    </xf>
    <xf numFmtId="9" fontId="0" fillId="0" borderId="0" xfId="2" applyFont="1"/>
    <xf numFmtId="0" fontId="2" fillId="4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5" borderId="0" xfId="0" applyFont="1" applyFill="1"/>
    <xf numFmtId="0" fontId="0" fillId="2" borderId="0" xfId="0" applyFont="1" applyFill="1"/>
    <xf numFmtId="0" fontId="0" fillId="2" borderId="0" xfId="0" applyFont="1" applyFill="1" applyAlignment="1">
      <alignment wrapText="1"/>
    </xf>
    <xf numFmtId="14" fontId="0" fillId="2" borderId="0" xfId="0" applyNumberFormat="1" applyFont="1" applyFill="1"/>
    <xf numFmtId="43" fontId="0" fillId="0" borderId="0" xfId="1" applyFont="1"/>
    <xf numFmtId="0" fontId="2" fillId="9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2" borderId="0" xfId="0" applyFont="1" applyFill="1" applyAlignment="1">
      <alignment horizontal="right"/>
    </xf>
    <xf numFmtId="0" fontId="2" fillId="6" borderId="1" xfId="0" applyFont="1" applyFill="1" applyBorder="1"/>
    <xf numFmtId="0" fontId="2" fillId="5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workbookViewId="0">
      <selection activeCell="A17" sqref="A17"/>
    </sheetView>
  </sheetViews>
  <sheetFormatPr defaultRowHeight="14.4" x14ac:dyDescent="0.3"/>
  <cols>
    <col min="1" max="1" width="104.21875" customWidth="1"/>
  </cols>
  <sheetData>
    <row r="1" spans="1:1" ht="25.8" x14ac:dyDescent="0.5">
      <c r="A1" s="3" t="s">
        <v>0</v>
      </c>
    </row>
    <row r="2" spans="1:1" x14ac:dyDescent="0.3">
      <c r="A2" t="s">
        <v>1</v>
      </c>
    </row>
    <row r="4" spans="1:1" x14ac:dyDescent="0.3">
      <c r="A4" s="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10" spans="1:1" x14ac:dyDescent="0.3">
      <c r="A10" s="4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5" spans="1:1" x14ac:dyDescent="0.3">
      <c r="A15" t="s">
        <v>12</v>
      </c>
    </row>
    <row r="17" spans="1:1" x14ac:dyDescent="0.3">
      <c r="A17" s="4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0" spans="1:1" x14ac:dyDescent="0.3">
      <c r="A20" t="s">
        <v>16</v>
      </c>
    </row>
    <row r="21" spans="1:1" x14ac:dyDescent="0.3">
      <c r="A21" t="s">
        <v>17</v>
      </c>
    </row>
    <row r="22" spans="1:1" x14ac:dyDescent="0.3">
      <c r="A22" t="s">
        <v>18</v>
      </c>
    </row>
    <row r="23" spans="1:1" x14ac:dyDescent="0.3">
      <c r="A23" t="s">
        <v>19</v>
      </c>
    </row>
    <row r="24" spans="1:1" x14ac:dyDescent="0.3">
      <c r="A24" t="s">
        <v>20</v>
      </c>
    </row>
    <row r="26" spans="1:1" x14ac:dyDescent="0.3">
      <c r="A26" s="4" t="s">
        <v>21</v>
      </c>
    </row>
    <row r="27" spans="1:1" ht="43.2" x14ac:dyDescent="0.3">
      <c r="A27" s="1" t="s">
        <v>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2D106-D4BC-4669-83A6-7BA1E0FB5FC6}">
  <dimension ref="A1:C13"/>
  <sheetViews>
    <sheetView workbookViewId="0">
      <selection activeCell="B13" sqref="B13"/>
    </sheetView>
  </sheetViews>
  <sheetFormatPr defaultRowHeight="14.4" x14ac:dyDescent="0.3"/>
  <cols>
    <col min="1" max="1" width="48.21875" customWidth="1"/>
    <col min="2" max="2" width="25.33203125" customWidth="1"/>
    <col min="3" max="3" width="21.21875" customWidth="1"/>
  </cols>
  <sheetData>
    <row r="1" spans="1:3" x14ac:dyDescent="0.3">
      <c r="A1" s="7" t="s">
        <v>23</v>
      </c>
    </row>
    <row r="2" spans="1:3" x14ac:dyDescent="0.3">
      <c r="A2" t="s">
        <v>24</v>
      </c>
    </row>
    <row r="4" spans="1:3" x14ac:dyDescent="0.3">
      <c r="A4" s="4" t="s">
        <v>25</v>
      </c>
      <c r="B4" s="23" t="s">
        <v>79</v>
      </c>
    </row>
    <row r="5" spans="1:3" x14ac:dyDescent="0.3">
      <c r="A5" s="4" t="s">
        <v>26</v>
      </c>
      <c r="B5" s="15">
        <v>5</v>
      </c>
    </row>
    <row r="6" spans="1:3" x14ac:dyDescent="0.3">
      <c r="A6" s="4" t="s">
        <v>27</v>
      </c>
      <c r="B6" s="15">
        <v>1000</v>
      </c>
    </row>
    <row r="7" spans="1:3" x14ac:dyDescent="0.3">
      <c r="A7" s="4" t="s">
        <v>28</v>
      </c>
      <c r="B7" s="15">
        <v>2028</v>
      </c>
    </row>
    <row r="8" spans="1:3" x14ac:dyDescent="0.3">
      <c r="A8" s="4" t="s">
        <v>29</v>
      </c>
      <c r="B8" s="23" t="s">
        <v>80</v>
      </c>
    </row>
    <row r="9" spans="1:3" x14ac:dyDescent="0.3">
      <c r="A9" s="4" t="s">
        <v>30</v>
      </c>
      <c r="B9" s="15">
        <v>200</v>
      </c>
    </row>
    <row r="10" spans="1:3" x14ac:dyDescent="0.3">
      <c r="A10" s="4" t="s">
        <v>31</v>
      </c>
      <c r="B10" s="15"/>
      <c r="C10" t="s">
        <v>37</v>
      </c>
    </row>
    <row r="11" spans="1:3" x14ac:dyDescent="0.3">
      <c r="A11" s="4" t="s">
        <v>32</v>
      </c>
      <c r="B11" s="15">
        <v>2</v>
      </c>
    </row>
    <row r="12" spans="1:3" x14ac:dyDescent="0.3">
      <c r="A12" s="4" t="s">
        <v>89</v>
      </c>
      <c r="B12" s="17">
        <v>46126</v>
      </c>
    </row>
    <row r="13" spans="1:3" x14ac:dyDescent="0.3">
      <c r="A13" s="4" t="s">
        <v>33</v>
      </c>
      <c r="B13" s="1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EC5028-EDE3-45E2-A35A-C88DDA8AD77F}">
          <x14:formula1>
            <xm:f>Dropdown!$A$2:$A$4</xm:f>
          </x14:formula1>
          <xm:sqref>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AFA8-391D-4BD4-924F-327688393C22}">
  <dimension ref="A1:F36"/>
  <sheetViews>
    <sheetView workbookViewId="0">
      <pane ySplit="1" topLeftCell="A23" activePane="bottomLeft" state="frozen"/>
      <selection pane="bottomLeft" activeCell="D6" sqref="D6"/>
    </sheetView>
  </sheetViews>
  <sheetFormatPr defaultRowHeight="14.4" x14ac:dyDescent="0.3"/>
  <cols>
    <col min="1" max="1" width="29.109375" bestFit="1" customWidth="1"/>
    <col min="3" max="3" width="9.77734375" bestFit="1" customWidth="1"/>
    <col min="4" max="4" width="47.88671875" customWidth="1"/>
    <col min="6" max="6" width="34.109375" customWidth="1"/>
  </cols>
  <sheetData>
    <row r="1" spans="1:6" x14ac:dyDescent="0.3">
      <c r="A1" s="7" t="s">
        <v>38</v>
      </c>
      <c r="B1" s="7" t="s">
        <v>39</v>
      </c>
      <c r="C1" s="7" t="s">
        <v>40</v>
      </c>
      <c r="D1" s="7" t="s">
        <v>41</v>
      </c>
      <c r="E1" s="14" t="s">
        <v>42</v>
      </c>
      <c r="F1" s="14" t="s">
        <v>33</v>
      </c>
    </row>
    <row r="2" spans="1:6" ht="28.8" x14ac:dyDescent="0.3">
      <c r="A2" s="5" t="s">
        <v>14</v>
      </c>
      <c r="B2" s="6">
        <v>0.15</v>
      </c>
      <c r="C2" s="5">
        <v>1</v>
      </c>
      <c r="D2" s="5" t="s">
        <v>43</v>
      </c>
      <c r="E2">
        <v>1</v>
      </c>
      <c r="F2" s="5"/>
    </row>
    <row r="3" spans="1:6" ht="28.8" x14ac:dyDescent="0.3">
      <c r="A3" s="5" t="s">
        <v>14</v>
      </c>
      <c r="B3" s="6">
        <v>0.15</v>
      </c>
      <c r="C3" s="5">
        <v>2</v>
      </c>
      <c r="D3" s="5" t="s">
        <v>44</v>
      </c>
      <c r="E3">
        <v>2</v>
      </c>
      <c r="F3" s="5"/>
    </row>
    <row r="4" spans="1:6" ht="28.8" x14ac:dyDescent="0.3">
      <c r="A4" s="5" t="s">
        <v>14</v>
      </c>
      <c r="B4" s="6">
        <v>0.15</v>
      </c>
      <c r="C4" s="5">
        <v>3</v>
      </c>
      <c r="D4" s="5" t="s">
        <v>45</v>
      </c>
      <c r="E4">
        <v>1</v>
      </c>
      <c r="F4" s="5"/>
    </row>
    <row r="5" spans="1:6" ht="28.8" x14ac:dyDescent="0.3">
      <c r="A5" s="5" t="s">
        <v>14</v>
      </c>
      <c r="B5" s="6">
        <v>0.15</v>
      </c>
      <c r="C5" s="5">
        <v>4</v>
      </c>
      <c r="D5" s="5" t="s">
        <v>46</v>
      </c>
      <c r="E5">
        <v>4</v>
      </c>
      <c r="F5" s="5"/>
    </row>
    <row r="6" spans="1:6" ht="28.8" x14ac:dyDescent="0.3">
      <c r="A6" s="5" t="s">
        <v>14</v>
      </c>
      <c r="B6" s="6">
        <v>0.15</v>
      </c>
      <c r="C6" s="5">
        <v>5</v>
      </c>
      <c r="D6" s="5" t="s">
        <v>47</v>
      </c>
      <c r="E6">
        <v>5</v>
      </c>
      <c r="F6" s="5"/>
    </row>
    <row r="7" spans="1:6" ht="28.8" x14ac:dyDescent="0.3">
      <c r="A7" s="5" t="s">
        <v>15</v>
      </c>
      <c r="B7" s="6">
        <v>0.15</v>
      </c>
      <c r="C7" s="5">
        <v>1</v>
      </c>
      <c r="D7" s="5" t="s">
        <v>48</v>
      </c>
      <c r="E7">
        <v>2</v>
      </c>
      <c r="F7" s="5"/>
    </row>
    <row r="8" spans="1:6" ht="28.8" x14ac:dyDescent="0.3">
      <c r="A8" s="5" t="s">
        <v>15</v>
      </c>
      <c r="B8" s="6">
        <v>0.15</v>
      </c>
      <c r="C8" s="5">
        <v>2</v>
      </c>
      <c r="D8" s="5" t="s">
        <v>49</v>
      </c>
      <c r="E8">
        <v>3</v>
      </c>
      <c r="F8" s="5"/>
    </row>
    <row r="9" spans="1:6" ht="28.8" x14ac:dyDescent="0.3">
      <c r="A9" s="5" t="s">
        <v>15</v>
      </c>
      <c r="B9" s="6">
        <v>0.15</v>
      </c>
      <c r="C9" s="5">
        <v>3</v>
      </c>
      <c r="D9" s="5" t="s">
        <v>50</v>
      </c>
      <c r="E9">
        <v>4</v>
      </c>
      <c r="F9" s="5"/>
    </row>
    <row r="10" spans="1:6" ht="28.8" x14ac:dyDescent="0.3">
      <c r="A10" s="5" t="s">
        <v>15</v>
      </c>
      <c r="B10" s="6">
        <v>0.15</v>
      </c>
      <c r="C10" s="5">
        <v>4</v>
      </c>
      <c r="D10" s="5" t="s">
        <v>51</v>
      </c>
      <c r="E10">
        <v>5</v>
      </c>
      <c r="F10" s="5"/>
    </row>
    <row r="11" spans="1:6" ht="28.8" x14ac:dyDescent="0.3">
      <c r="A11" s="5" t="s">
        <v>15</v>
      </c>
      <c r="B11" s="6">
        <v>0.15</v>
      </c>
      <c r="C11" s="5">
        <v>5</v>
      </c>
      <c r="D11" s="5" t="s">
        <v>52</v>
      </c>
      <c r="E11">
        <v>5</v>
      </c>
      <c r="F11" s="5"/>
    </row>
    <row r="12" spans="1:6" x14ac:dyDescent="0.3">
      <c r="A12" s="5" t="s">
        <v>16</v>
      </c>
      <c r="B12" s="6">
        <v>0.15</v>
      </c>
      <c r="C12" s="5">
        <v>1</v>
      </c>
      <c r="D12" s="5" t="s">
        <v>53</v>
      </c>
      <c r="E12">
        <v>5</v>
      </c>
      <c r="F12" s="5"/>
    </row>
    <row r="13" spans="1:6" ht="28.8" x14ac:dyDescent="0.3">
      <c r="A13" s="5" t="s">
        <v>16</v>
      </c>
      <c r="B13" s="6">
        <v>0.15</v>
      </c>
      <c r="C13" s="5">
        <v>2</v>
      </c>
      <c r="D13" s="5" t="s">
        <v>54</v>
      </c>
      <c r="E13">
        <v>5</v>
      </c>
      <c r="F13" s="5"/>
    </row>
    <row r="14" spans="1:6" ht="28.8" x14ac:dyDescent="0.3">
      <c r="A14" s="5" t="s">
        <v>16</v>
      </c>
      <c r="B14" s="6">
        <v>0.15</v>
      </c>
      <c r="C14" s="5">
        <v>3</v>
      </c>
      <c r="D14" s="5" t="s">
        <v>55</v>
      </c>
      <c r="E14">
        <v>4</v>
      </c>
      <c r="F14" s="5"/>
    </row>
    <row r="15" spans="1:6" ht="28.8" x14ac:dyDescent="0.3">
      <c r="A15" s="5" t="s">
        <v>16</v>
      </c>
      <c r="B15" s="6">
        <v>0.15</v>
      </c>
      <c r="C15" s="5">
        <v>4</v>
      </c>
      <c r="D15" s="5" t="s">
        <v>56</v>
      </c>
      <c r="E15">
        <v>3</v>
      </c>
      <c r="F15" s="5"/>
    </row>
    <row r="16" spans="1:6" ht="28.8" x14ac:dyDescent="0.3">
      <c r="A16" s="5" t="s">
        <v>16</v>
      </c>
      <c r="B16" s="6">
        <v>0.15</v>
      </c>
      <c r="C16" s="5">
        <v>5</v>
      </c>
      <c r="D16" s="5" t="s">
        <v>57</v>
      </c>
      <c r="E16">
        <v>2</v>
      </c>
      <c r="F16" s="5"/>
    </row>
    <row r="17" spans="1:6" ht="28.8" x14ac:dyDescent="0.3">
      <c r="A17" s="5" t="s">
        <v>17</v>
      </c>
      <c r="B17" s="6">
        <v>0.15</v>
      </c>
      <c r="C17" s="5">
        <v>1</v>
      </c>
      <c r="D17" s="5" t="s">
        <v>58</v>
      </c>
      <c r="E17">
        <v>1</v>
      </c>
      <c r="F17" s="5"/>
    </row>
    <row r="18" spans="1:6" ht="28.8" x14ac:dyDescent="0.3">
      <c r="A18" s="5" t="s">
        <v>17</v>
      </c>
      <c r="B18" s="6">
        <v>0.15</v>
      </c>
      <c r="C18" s="5">
        <v>2</v>
      </c>
      <c r="D18" s="5" t="s">
        <v>59</v>
      </c>
      <c r="E18">
        <v>3</v>
      </c>
      <c r="F18" s="5"/>
    </row>
    <row r="19" spans="1:6" ht="28.8" x14ac:dyDescent="0.3">
      <c r="A19" s="5" t="s">
        <v>17</v>
      </c>
      <c r="B19" s="6">
        <v>0.15</v>
      </c>
      <c r="C19" s="5">
        <v>3</v>
      </c>
      <c r="D19" s="5" t="s">
        <v>60</v>
      </c>
      <c r="E19">
        <v>5</v>
      </c>
      <c r="F19" s="5"/>
    </row>
    <row r="20" spans="1:6" ht="28.8" x14ac:dyDescent="0.3">
      <c r="A20" s="5" t="s">
        <v>17</v>
      </c>
      <c r="B20" s="6">
        <v>0.15</v>
      </c>
      <c r="C20" s="5">
        <v>4</v>
      </c>
      <c r="D20" s="5" t="s">
        <v>61</v>
      </c>
      <c r="E20">
        <v>4</v>
      </c>
      <c r="F20" s="5"/>
    </row>
    <row r="21" spans="1:6" ht="28.8" x14ac:dyDescent="0.3">
      <c r="A21" s="5" t="s">
        <v>17</v>
      </c>
      <c r="B21" s="6">
        <v>0.15</v>
      </c>
      <c r="C21" s="5">
        <v>5</v>
      </c>
      <c r="D21" s="5" t="s">
        <v>62</v>
      </c>
      <c r="E21">
        <v>3</v>
      </c>
      <c r="F21" s="5"/>
    </row>
    <row r="22" spans="1:6" ht="28.8" x14ac:dyDescent="0.3">
      <c r="A22" s="5" t="s">
        <v>18</v>
      </c>
      <c r="B22" s="6">
        <v>0.15</v>
      </c>
      <c r="C22" s="5">
        <v>1</v>
      </c>
      <c r="D22" s="5" t="s">
        <v>63</v>
      </c>
      <c r="E22">
        <v>3</v>
      </c>
      <c r="F22" s="5"/>
    </row>
    <row r="23" spans="1:6" ht="28.8" x14ac:dyDescent="0.3">
      <c r="A23" s="5" t="s">
        <v>18</v>
      </c>
      <c r="B23" s="6">
        <v>0.15</v>
      </c>
      <c r="C23" s="5">
        <v>2</v>
      </c>
      <c r="D23" s="5" t="s">
        <v>64</v>
      </c>
      <c r="E23">
        <v>4</v>
      </c>
      <c r="F23" s="5"/>
    </row>
    <row r="24" spans="1:6" ht="28.8" x14ac:dyDescent="0.3">
      <c r="A24" s="5" t="s">
        <v>18</v>
      </c>
      <c r="B24" s="6">
        <v>0.15</v>
      </c>
      <c r="C24" s="5">
        <v>3</v>
      </c>
      <c r="D24" s="5" t="s">
        <v>65</v>
      </c>
      <c r="E24">
        <v>4</v>
      </c>
      <c r="F24" s="5"/>
    </row>
    <row r="25" spans="1:6" ht="28.8" x14ac:dyDescent="0.3">
      <c r="A25" s="5" t="s">
        <v>18</v>
      </c>
      <c r="B25" s="6">
        <v>0.15</v>
      </c>
      <c r="C25" s="5">
        <v>4</v>
      </c>
      <c r="D25" s="5" t="s">
        <v>66</v>
      </c>
      <c r="E25">
        <v>2</v>
      </c>
      <c r="F25" s="5"/>
    </row>
    <row r="26" spans="1:6" ht="28.8" x14ac:dyDescent="0.3">
      <c r="A26" s="5" t="s">
        <v>18</v>
      </c>
      <c r="B26" s="6">
        <v>0.15</v>
      </c>
      <c r="C26" s="5">
        <v>5</v>
      </c>
      <c r="D26" s="5" t="s">
        <v>67</v>
      </c>
      <c r="E26">
        <v>2</v>
      </c>
      <c r="F26" s="5"/>
    </row>
    <row r="27" spans="1:6" ht="28.8" x14ac:dyDescent="0.3">
      <c r="A27" s="5" t="s">
        <v>19</v>
      </c>
      <c r="B27" s="6">
        <v>0.1</v>
      </c>
      <c r="C27" s="5">
        <v>1</v>
      </c>
      <c r="D27" s="5" t="s">
        <v>68</v>
      </c>
      <c r="E27">
        <v>1</v>
      </c>
      <c r="F27" s="5"/>
    </row>
    <row r="28" spans="1:6" ht="28.8" x14ac:dyDescent="0.3">
      <c r="A28" s="5" t="s">
        <v>19</v>
      </c>
      <c r="B28" s="6">
        <v>0.1</v>
      </c>
      <c r="C28" s="5">
        <v>2</v>
      </c>
      <c r="D28" s="5" t="s">
        <v>69</v>
      </c>
      <c r="E28">
        <v>1</v>
      </c>
      <c r="F28" s="5"/>
    </row>
    <row r="29" spans="1:6" ht="28.8" x14ac:dyDescent="0.3">
      <c r="A29" s="5" t="s">
        <v>19</v>
      </c>
      <c r="B29" s="6">
        <v>0.1</v>
      </c>
      <c r="C29" s="5">
        <v>3</v>
      </c>
      <c r="D29" s="5" t="s">
        <v>70</v>
      </c>
      <c r="E29">
        <v>5</v>
      </c>
      <c r="F29" s="5"/>
    </row>
    <row r="30" spans="1:6" ht="28.8" x14ac:dyDescent="0.3">
      <c r="A30" s="5" t="s">
        <v>19</v>
      </c>
      <c r="B30" s="6">
        <v>0.1</v>
      </c>
      <c r="C30" s="5">
        <v>4</v>
      </c>
      <c r="D30" s="5" t="s">
        <v>71</v>
      </c>
      <c r="E30">
        <v>4</v>
      </c>
      <c r="F30" s="5"/>
    </row>
    <row r="31" spans="1:6" ht="28.8" x14ac:dyDescent="0.3">
      <c r="A31" s="5" t="s">
        <v>19</v>
      </c>
      <c r="B31" s="6">
        <v>0.1</v>
      </c>
      <c r="C31" s="5">
        <v>5</v>
      </c>
      <c r="D31" s="5" t="s">
        <v>72</v>
      </c>
      <c r="E31">
        <v>3</v>
      </c>
      <c r="F31" s="5"/>
    </row>
    <row r="32" spans="1:6" ht="28.8" x14ac:dyDescent="0.3">
      <c r="A32" s="5" t="s">
        <v>20</v>
      </c>
      <c r="B32" s="6">
        <v>0.15</v>
      </c>
      <c r="C32" s="5">
        <v>1</v>
      </c>
      <c r="D32" s="5" t="s">
        <v>73</v>
      </c>
      <c r="E32">
        <v>2</v>
      </c>
      <c r="F32" s="5"/>
    </row>
    <row r="33" spans="1:6" ht="28.8" x14ac:dyDescent="0.3">
      <c r="A33" s="5" t="s">
        <v>20</v>
      </c>
      <c r="B33" s="6">
        <v>0.15</v>
      </c>
      <c r="C33" s="5">
        <v>2</v>
      </c>
      <c r="D33" s="5" t="s">
        <v>74</v>
      </c>
      <c r="E33">
        <v>3</v>
      </c>
      <c r="F33" s="5"/>
    </row>
    <row r="34" spans="1:6" ht="28.8" x14ac:dyDescent="0.3">
      <c r="A34" s="5" t="s">
        <v>20</v>
      </c>
      <c r="B34" s="6">
        <v>0.15</v>
      </c>
      <c r="C34" s="5">
        <v>3</v>
      </c>
      <c r="D34" s="5" t="s">
        <v>75</v>
      </c>
      <c r="E34">
        <v>1</v>
      </c>
      <c r="F34" s="5"/>
    </row>
    <row r="35" spans="1:6" ht="28.8" x14ac:dyDescent="0.3">
      <c r="A35" s="5" t="s">
        <v>20</v>
      </c>
      <c r="B35" s="6">
        <v>0.15</v>
      </c>
      <c r="C35" s="5">
        <v>4</v>
      </c>
      <c r="D35" s="5" t="s">
        <v>76</v>
      </c>
      <c r="E35">
        <v>4</v>
      </c>
      <c r="F35" s="5"/>
    </row>
    <row r="36" spans="1:6" ht="28.8" x14ac:dyDescent="0.3">
      <c r="A36" s="5" t="s">
        <v>20</v>
      </c>
      <c r="B36" s="6">
        <v>0.15</v>
      </c>
      <c r="C36" s="5">
        <v>5</v>
      </c>
      <c r="D36" s="5" t="s">
        <v>77</v>
      </c>
      <c r="E36">
        <v>5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E4615E-953F-4D43-B973-8ABE34A02331}">
          <x14:formula1>
            <xm:f>Dropdown!$A$7:$A$11</xm:f>
          </x14:formula1>
          <xm:sqref>E2:E36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665B7-5540-4CD7-A9E1-7EBE4CD34ACF}">
  <dimension ref="A1:H18"/>
  <sheetViews>
    <sheetView tabSelected="1" workbookViewId="0">
      <selection activeCell="F4" sqref="F4"/>
    </sheetView>
  </sheetViews>
  <sheetFormatPr defaultRowHeight="14.4" x14ac:dyDescent="0.3"/>
  <cols>
    <col min="1" max="1" width="29.44140625" customWidth="1"/>
    <col min="2" max="2" width="13.33203125" customWidth="1"/>
    <col min="3" max="3" width="10" customWidth="1"/>
    <col min="4" max="4" width="10.109375" customWidth="1"/>
    <col min="5" max="5" width="8.88671875" customWidth="1"/>
    <col min="6" max="6" width="32.77734375" customWidth="1"/>
    <col min="7" max="7" width="19.6640625" customWidth="1"/>
    <col min="8" max="8" width="32.77734375" customWidth="1"/>
  </cols>
  <sheetData>
    <row r="1" spans="1:8" ht="28.8" x14ac:dyDescent="0.55000000000000004">
      <c r="A1" s="22" t="s">
        <v>78</v>
      </c>
      <c r="B1" s="22"/>
      <c r="C1" s="22"/>
      <c r="D1" s="22"/>
      <c r="E1" s="22"/>
      <c r="F1" s="22"/>
      <c r="G1" s="22"/>
      <c r="H1" s="22"/>
    </row>
    <row r="2" spans="1:8" s="2" customFormat="1" ht="18" x14ac:dyDescent="0.35">
      <c r="A2" s="8" t="s">
        <v>25</v>
      </c>
      <c r="B2" s="21" t="str">
        <f>'Organization Profile'!B4</f>
        <v>School name</v>
      </c>
      <c r="C2" s="21"/>
      <c r="D2" s="21"/>
      <c r="E2" s="21"/>
    </row>
    <row r="3" spans="1:8" x14ac:dyDescent="0.3">
      <c r="A3" s="4"/>
      <c r="B3" s="20"/>
      <c r="C3" s="20"/>
      <c r="D3" s="20"/>
      <c r="E3" s="20"/>
    </row>
    <row r="4" spans="1:8" x14ac:dyDescent="0.3">
      <c r="A4" s="26" t="s">
        <v>81</v>
      </c>
      <c r="B4" s="26">
        <f>'Organization Profile'!B5</f>
        <v>5</v>
      </c>
      <c r="F4" s="25" t="s">
        <v>82</v>
      </c>
      <c r="G4" s="25">
        <f>ROUND((C10*D10 + C11*D11 + C12*D12 + C13*D13 + C14*D14 + C15*D15 + C16*D16)*100,0)</f>
        <v>64</v>
      </c>
    </row>
    <row r="5" spans="1:8" x14ac:dyDescent="0.3">
      <c r="A5" s="27" t="s">
        <v>28</v>
      </c>
      <c r="B5" s="27">
        <f>'Organization Profile'!B7</f>
        <v>2028</v>
      </c>
      <c r="F5" s="24" t="s">
        <v>83</v>
      </c>
      <c r="G5" s="24" t="str">
        <f>IF(G4&gt;=85,"Ready to Advance",IF(G4&gt;=70,"Promising, Strengthen a Few Areas First",IF(G4&gt;=50,"Proceed with Caution","Not Ready Yet")))</f>
        <v>Proceed with Caution</v>
      </c>
    </row>
    <row r="9" spans="1:8" x14ac:dyDescent="0.3">
      <c r="A9" s="11" t="s">
        <v>38</v>
      </c>
      <c r="B9" s="11" t="s">
        <v>84</v>
      </c>
      <c r="C9" s="11" t="s">
        <v>85</v>
      </c>
      <c r="D9" s="11" t="s">
        <v>39</v>
      </c>
      <c r="F9" s="13" t="s">
        <v>86</v>
      </c>
      <c r="H9" s="12" t="s">
        <v>87</v>
      </c>
    </row>
    <row r="10" spans="1:8" x14ac:dyDescent="0.3">
      <c r="A10" t="s">
        <v>14</v>
      </c>
      <c r="B10">
        <f>AVERAGE(Assessment!E2:E6)</f>
        <v>2.6</v>
      </c>
      <c r="C10" s="18">
        <f>B10/5</f>
        <v>0.52</v>
      </c>
      <c r="D10" s="10">
        <f>15%</f>
        <v>0.15</v>
      </c>
      <c r="F10" t="str" cm="1">
        <f t="array" ref="F10">INDEX(_xlfn.SORTBY($A$10:$A$16,$C$10:$C$16,-1),ROWS(F$10:F10))</f>
        <v>Enrollment &amp; Community Demand</v>
      </c>
      <c r="H10" t="str" cm="1">
        <f t="array" ref="H10">INDEX(_xlfn.SORTBY($A$10:$A$16,$C$10:$C$16,1),ROWS(H$10:H10))</f>
        <v>Strategic Fit</v>
      </c>
    </row>
    <row r="11" spans="1:8" x14ac:dyDescent="0.3">
      <c r="A11" t="s">
        <v>15</v>
      </c>
      <c r="B11">
        <f>AVERAGE(Assessment!E7:E11)</f>
        <v>3.8</v>
      </c>
      <c r="C11" s="18">
        <f>B11/5</f>
        <v>0.76</v>
      </c>
      <c r="D11" s="10">
        <f>15%</f>
        <v>0.15</v>
      </c>
      <c r="F11" t="str" cm="1">
        <f t="array" ref="F11">INDEX(_xlfn.SORTBY($A$10:$A$16,$C$10:$C$16,-1),ROWS(F$10:F11))</f>
        <v>Financial &amp; Facility Readiness</v>
      </c>
      <c r="H11" t="str" cm="1">
        <f t="array" ref="H11">INDEX(_xlfn.SORTBY($A$10:$A$16,$C$10:$C$16,1),ROWS(H$10:H11))</f>
        <v>Leadership Pipeline</v>
      </c>
    </row>
    <row r="12" spans="1:8" x14ac:dyDescent="0.3">
      <c r="A12" t="s">
        <v>16</v>
      </c>
      <c r="B12">
        <f>AVERAGE(Assessment!E12:E16)</f>
        <v>3.8</v>
      </c>
      <c r="C12" s="18">
        <f t="shared" ref="C12:C16" si="0">B12/5</f>
        <v>0.76</v>
      </c>
      <c r="D12" s="10">
        <f>15%</f>
        <v>0.15</v>
      </c>
      <c r="F12" t="str" cm="1">
        <f t="array" ref="F12">INDEX(_xlfn.SORTBY($A$10:$A$16,$C$10:$C$16,-1),ROWS(F$10:F12))</f>
        <v>Systems &amp; Operational Readiness</v>
      </c>
      <c r="H12" t="str" cm="1">
        <f t="array" ref="H12">INDEX(_xlfn.SORTBY($A$10:$A$16,$C$10:$C$16,1),ROWS(H$10:H12))</f>
        <v>Team Capacity</v>
      </c>
    </row>
    <row r="13" spans="1:8" x14ac:dyDescent="0.3">
      <c r="A13" t="s">
        <v>17</v>
      </c>
      <c r="B13">
        <f>AVERAGE(Assessment!E17:E21)</f>
        <v>3.2</v>
      </c>
      <c r="C13" s="18">
        <f t="shared" si="0"/>
        <v>0.64</v>
      </c>
      <c r="D13" s="10">
        <f>15%</f>
        <v>0.15</v>
      </c>
    </row>
    <row r="14" spans="1:8" x14ac:dyDescent="0.3">
      <c r="A14" t="s">
        <v>18</v>
      </c>
      <c r="B14">
        <f>AVERAGE(Assessment!E22:E26)</f>
        <v>3</v>
      </c>
      <c r="C14" s="18">
        <f t="shared" si="0"/>
        <v>0.6</v>
      </c>
      <c r="D14" s="10">
        <f>15%</f>
        <v>0.15</v>
      </c>
    </row>
    <row r="15" spans="1:8" x14ac:dyDescent="0.3">
      <c r="A15" t="s">
        <v>19</v>
      </c>
      <c r="B15">
        <f>AVERAGE(Assessment!E27:E31)</f>
        <v>2.8</v>
      </c>
      <c r="C15" s="18">
        <f t="shared" si="0"/>
        <v>0.55999999999999994</v>
      </c>
      <c r="D15" s="10">
        <f>10%</f>
        <v>0.1</v>
      </c>
      <c r="F15" s="19" t="s">
        <v>88</v>
      </c>
      <c r="G15" s="19"/>
      <c r="H15" s="19"/>
    </row>
    <row r="16" spans="1:8" x14ac:dyDescent="0.3">
      <c r="A16" t="s">
        <v>20</v>
      </c>
      <c r="B16">
        <f>AVERAGE(Assessment!E32:E36)</f>
        <v>3</v>
      </c>
      <c r="C16" s="18">
        <f t="shared" si="0"/>
        <v>0.6</v>
      </c>
      <c r="D16" s="10">
        <f>15%</f>
        <v>0.15</v>
      </c>
      <c r="F16" s="9" t="str">
        <f>IF(H10="Strategic Fit","Clarify why this expansion matters and define what success should look like.",IF(H10="Enrollment &amp; Community Demand","Validate enrollment assumptions and community demand more deeply.",IF(H10="Financial &amp; Facility Readiness","Strengthen financial modeling and facility planning before moving forward.",IF(H10="Systems &amp; Operational Readiness","Document and standardize core workflows before adding complexity.",IF(H10="Team Capacity","Reassess execution bandwidth and support for current campuses.",IF(H10="Leadership Pipeline","Prioritize recruitment and leadership development for expansion-critical roles.",IF(H10="Launch &amp; Quality Protection","Build a stronger launch plan and define how quality will be protected during expansion.","")))))))</f>
        <v>Clarify why this expansion matters and define what success should look like.</v>
      </c>
      <c r="G16" s="9"/>
      <c r="H16" s="9"/>
    </row>
    <row r="17" spans="4:8" x14ac:dyDescent="0.3">
      <c r="D17" s="10"/>
      <c r="F17" s="9" t="str">
        <f>IF(H11="Strategic Fit","Clarify why this expansion matters and define what success should look like.",IF(H11="Enrollment &amp; Community Demand","Validate enrollment assumptions and community demand more deeply.",IF(H11="Financial &amp; Facility Readiness","Strengthen financial modeling and facility planning before moving forward.",IF(H11="Systems &amp; Operational Readiness","Document and standardize core workflows before adding complexity.",IF(H11="Team Capacity","Reassess execution bandwidth and support for current campuses.",IF(H11="Leadership Pipeline","Prioritize recruitment and leadership development for expansion-critical roles.",IF(H11="Launch &amp; Quality Protection","Build a stronger launch plan and define how quality will be protected during expansion.","")))))))</f>
        <v>Prioritize recruitment and leadership development for expansion-critical roles.</v>
      </c>
      <c r="G17" s="9"/>
      <c r="H17" s="9"/>
    </row>
    <row r="18" spans="4:8" x14ac:dyDescent="0.3">
      <c r="F18" s="9" t="str">
        <f>IF(H12="Strategic Fit","Clarify why this expansion matters and define what success should look like.",IF(H12="Enrollment &amp; Community Demand","Validate enrollment assumptions and community demand more deeply.",IF(H12="Financial &amp; Facility Readiness","Strengthen financial modeling and facility planning before moving forward.",IF(H12="Systems &amp; Operational Readiness","Document and standardize core workflows before adding complexity.",IF(H12="Team Capacity","Reassess execution bandwidth and support for current campuses.",IF(H12="Leadership Pipeline","Prioritize recruitment and leadership development for expansion-critical roles.",IF(H12="Launch &amp; Quality Protection","Build a stronger launch plan and define how quality will be protected during expansion.","")))))))</f>
        <v>Reassess execution bandwidth and support for current campuses.</v>
      </c>
      <c r="G18" s="9"/>
      <c r="H18" s="9"/>
    </row>
  </sheetData>
  <mergeCells count="6">
    <mergeCell ref="A1:H1"/>
    <mergeCell ref="B2:E2"/>
    <mergeCell ref="F16:H16"/>
    <mergeCell ref="F17:H17"/>
    <mergeCell ref="F18:H18"/>
    <mergeCell ref="F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D2A9-39E6-4CED-AB63-57DC98197ECF}">
  <dimension ref="A1:A11"/>
  <sheetViews>
    <sheetView workbookViewId="0">
      <selection activeCell="A12" sqref="A12"/>
    </sheetView>
  </sheetViews>
  <sheetFormatPr defaultRowHeight="14.4" x14ac:dyDescent="0.3"/>
  <cols>
    <col min="1" max="1" width="27.6640625" customWidth="1"/>
  </cols>
  <sheetData>
    <row r="1" spans="1:1" x14ac:dyDescent="0.3">
      <c r="A1" s="4" t="s">
        <v>31</v>
      </c>
    </row>
    <row r="2" spans="1:1" x14ac:dyDescent="0.3">
      <c r="A2" t="s">
        <v>34</v>
      </c>
    </row>
    <row r="3" spans="1:1" x14ac:dyDescent="0.3">
      <c r="A3" t="s">
        <v>35</v>
      </c>
    </row>
    <row r="4" spans="1:1" x14ac:dyDescent="0.3">
      <c r="A4" t="s">
        <v>36</v>
      </c>
    </row>
    <row r="6" spans="1:1" x14ac:dyDescent="0.3">
      <c r="A6" s="4" t="s">
        <v>42</v>
      </c>
    </row>
    <row r="7" spans="1:1" x14ac:dyDescent="0.3">
      <c r="A7">
        <v>1</v>
      </c>
    </row>
    <row r="8" spans="1:1" x14ac:dyDescent="0.3">
      <c r="A8">
        <v>2</v>
      </c>
    </row>
    <row r="9" spans="1:1" x14ac:dyDescent="0.3">
      <c r="A9">
        <v>3</v>
      </c>
    </row>
    <row r="10" spans="1:1" x14ac:dyDescent="0.3">
      <c r="A10">
        <v>4</v>
      </c>
    </row>
    <row r="11" spans="1:1" x14ac:dyDescent="0.3">
      <c r="A1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Organization Profile</vt:lpstr>
      <vt:lpstr>Assessment</vt:lpstr>
      <vt:lpstr>Dashboard</vt:lpstr>
      <vt:lpstr>Dropdown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2026-04-14T21:04:04Z</dcterms:modified>
</cp:coreProperties>
</file>